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k-abekura\Downloads\"/>
    </mc:Choice>
  </mc:AlternateContent>
  <bookViews>
    <workbookView xWindow="0" yWindow="0" windowWidth="28800" windowHeight="13635" firstSheet="2" activeTab="2"/>
  </bookViews>
  <sheets>
    <sheet name="健診ｺｰｽ (ﾄﾞｯｸ)" sheetId="11" state="hidden" r:id="rId1"/>
    <sheet name="2018変更案内　" sheetId="10" state="hidden" r:id="rId2"/>
    <sheet name="spreedResult." sheetId="1" r:id="rId3"/>
    <sheet name="torikomi" sheetId="2" state="hidden" r:id="rId4"/>
    <sheet name="Course" sheetId="3" state="hidden" r:id="rId5"/>
    <sheet name="PD" sheetId="7" state="hidden" r:id="rId6"/>
    <sheet name="CD" sheetId="9" state="hidden" r:id="rId7"/>
  </sheets>
  <externalReferences>
    <externalReference r:id="rId8"/>
    <externalReference r:id="rId9"/>
    <externalReference r:id="rId10"/>
    <externalReference r:id="rId11"/>
    <externalReference r:id="rId12"/>
  </externalReferences>
  <definedNames>
    <definedName name="_xlnm._FilterDatabase" localSheetId="4" hidden="1">Course!$A$1:$B$612</definedName>
    <definedName name="_xlnm._FilterDatabase" localSheetId="2" hidden="1">spreedResult.!$A$13:$AL$53</definedName>
    <definedName name="_xlnm._FilterDatabase" localSheetId="0" hidden="1">'健診ｺｰｽ (ﾄﾞｯｸ)'!$A$5:$K$87</definedName>
    <definedName name="dr">[1]Sheet1!$F$2:$F$11</definedName>
    <definedName name="jikan">[1]Sheet1!$B$12:$B$19</definedName>
    <definedName name="meibo">[1]インフルエンザ事業所名!$B$1:$B$150</definedName>
    <definedName name="ＰＤＦ">[2]Sheet2!$E$2:$E$3</definedName>
    <definedName name="_xlnm.Print_Area" localSheetId="1">'2018変更案内　'!$A$1:$I$53</definedName>
    <definedName name="_xlnm.Print_Area" localSheetId="2">spreedResult.!$A$1:$T$94</definedName>
    <definedName name="_xlnm.Print_Area" localSheetId="0">'健診ｺｰｽ (ﾄﾞｯｸ)'!$A$1:$K$98</definedName>
    <definedName name="_xlnm.Print_Titles" localSheetId="2">spreedResult.!$1:$13</definedName>
    <definedName name="Sheet1">#REF!</definedName>
    <definedName name="あ" localSheetId="1">#REF!</definedName>
    <definedName name="あ" localSheetId="0">#REF!</definedName>
    <definedName name="あ">#REF!</definedName>
    <definedName name="あり">[3]Sheet2!$K$1:$K$7</definedName>
    <definedName name="医師">[2]Sheet2!$A$2:$A$24</definedName>
    <definedName name="医師名">[4]Sheet2!$A$1:$A$28</definedName>
    <definedName name="外来">[2]Sheet2!$F$2:$F$3</definedName>
    <definedName name="個人票">[5]Sheet2!$J$1:$J$3</definedName>
    <definedName name="項目">[2]Sheet2!$C$2:$C$9</definedName>
    <definedName name="項目1">[1]Sheet1!$H$2:$H$9</definedName>
    <definedName name="済">[2]Sheet2!$D$2:$D$3</definedName>
    <definedName name="時間">[2]Sheet2!$B$2:$B$152</definedName>
    <definedName name="時間1">[1]Sheet1!$E$12:$E$34</definedName>
    <definedName name="心電図">[5]Sheet2!$D$1:$D$10</definedName>
    <definedName name="説明項目">[4]Sheet2!$C$1:$C$10</definedName>
    <definedName name="届け">[5]Sheet2!$H$1:$H$3</definedName>
    <definedName name="不足データ">[2]Sheet2!$G$2:$G$8</definedName>
    <definedName name="放射線">[5]Sheet2!$E$1:$E$10</definedName>
  </definedNames>
  <calcPr calcId="162913"/>
</workbook>
</file>

<file path=xl/calcChain.xml><?xml version="1.0" encoding="utf-8"?>
<calcChain xmlns="http://schemas.openxmlformats.org/spreadsheetml/2006/main">
  <c r="N238" i="1" l="1"/>
  <c r="O238" i="1" s="1"/>
  <c r="N237" i="1"/>
  <c r="O237" i="1" s="1"/>
  <c r="N236" i="1"/>
  <c r="O236" i="1" s="1"/>
  <c r="N235" i="1"/>
  <c r="O235" i="1" s="1"/>
  <c r="N234" i="1"/>
  <c r="O234" i="1" s="1"/>
  <c r="N233" i="1"/>
  <c r="O233" i="1" s="1"/>
  <c r="N232" i="1"/>
  <c r="O232" i="1" s="1"/>
  <c r="N231" i="1"/>
  <c r="O231" i="1" s="1"/>
  <c r="N230" i="1"/>
  <c r="O230" i="1" s="1"/>
  <c r="N229" i="1"/>
  <c r="O229" i="1" s="1"/>
  <c r="N228" i="1"/>
  <c r="O228" i="1" s="1"/>
  <c r="N227" i="1"/>
  <c r="O227" i="1" s="1"/>
  <c r="N226" i="1"/>
  <c r="O226" i="1" s="1"/>
  <c r="N225" i="1"/>
  <c r="O225" i="1" s="1"/>
  <c r="N224" i="1"/>
  <c r="O224" i="1" s="1"/>
  <c r="N223" i="1"/>
  <c r="O223" i="1" s="1"/>
  <c r="N222" i="1"/>
  <c r="O222" i="1" s="1"/>
  <c r="N221" i="1"/>
  <c r="O221" i="1" s="1"/>
  <c r="N220" i="1"/>
  <c r="O220" i="1" s="1"/>
  <c r="N219" i="1"/>
  <c r="O219" i="1" s="1"/>
  <c r="N218" i="1"/>
  <c r="O218" i="1" s="1"/>
  <c r="N217" i="1"/>
  <c r="O217" i="1" s="1"/>
  <c r="N216" i="1"/>
  <c r="O216" i="1" s="1"/>
  <c r="N215" i="1"/>
  <c r="O215" i="1" s="1"/>
  <c r="N214" i="1"/>
  <c r="O214" i="1" s="1"/>
  <c r="N213" i="1"/>
  <c r="O213" i="1" s="1"/>
  <c r="N212" i="1"/>
  <c r="O212" i="1" s="1"/>
  <c r="N211" i="1"/>
  <c r="O211" i="1" s="1"/>
  <c r="N210" i="1"/>
  <c r="O210" i="1" s="1"/>
  <c r="N209" i="1"/>
  <c r="O209" i="1" s="1"/>
  <c r="N208" i="1"/>
  <c r="O208" i="1" s="1"/>
  <c r="N207" i="1"/>
  <c r="O207" i="1" s="1"/>
  <c r="N206" i="1"/>
  <c r="O206" i="1" s="1"/>
  <c r="N205" i="1"/>
  <c r="O205" i="1" s="1"/>
  <c r="N204" i="1"/>
  <c r="O204" i="1" s="1"/>
  <c r="N203" i="1"/>
  <c r="O203" i="1" s="1"/>
  <c r="N202" i="1"/>
  <c r="O202" i="1" s="1"/>
  <c r="N201" i="1"/>
  <c r="O201" i="1" s="1"/>
  <c r="N200" i="1"/>
  <c r="O200" i="1" s="1"/>
  <c r="N199" i="1"/>
  <c r="O199" i="1" s="1"/>
  <c r="N198" i="1"/>
  <c r="O198" i="1" s="1"/>
  <c r="N197" i="1"/>
  <c r="O197" i="1" s="1"/>
  <c r="N196" i="1"/>
  <c r="O196" i="1" s="1"/>
  <c r="N195" i="1"/>
  <c r="O195" i="1" s="1"/>
  <c r="N194" i="1"/>
  <c r="O194" i="1" s="1"/>
  <c r="N193" i="1"/>
  <c r="O193" i="1" s="1"/>
  <c r="N192" i="1"/>
  <c r="O192" i="1" s="1"/>
  <c r="N191" i="1"/>
  <c r="O191" i="1" s="1"/>
  <c r="N190" i="1"/>
  <c r="O190" i="1" s="1"/>
  <c r="N189" i="1"/>
  <c r="O189" i="1" s="1"/>
  <c r="N188" i="1"/>
  <c r="O188" i="1" s="1"/>
  <c r="N187" i="1"/>
  <c r="O187" i="1" s="1"/>
  <c r="N186" i="1"/>
  <c r="O186" i="1" s="1"/>
  <c r="N185" i="1"/>
  <c r="O185" i="1" s="1"/>
  <c r="N184" i="1"/>
  <c r="O184" i="1" s="1"/>
  <c r="N183" i="1"/>
  <c r="O183" i="1" s="1"/>
  <c r="N182" i="1"/>
  <c r="O182" i="1" s="1"/>
  <c r="N181" i="1"/>
  <c r="O181" i="1" s="1"/>
  <c r="N180" i="1"/>
  <c r="O180" i="1" s="1"/>
  <c r="N179" i="1"/>
  <c r="O179" i="1" s="1"/>
  <c r="N178" i="1"/>
  <c r="O178" i="1" s="1"/>
  <c r="N177" i="1"/>
  <c r="O177" i="1" s="1"/>
  <c r="N176" i="1"/>
  <c r="O176" i="1" s="1"/>
  <c r="N175" i="1"/>
  <c r="O175" i="1" s="1"/>
  <c r="N174" i="1"/>
  <c r="O174" i="1" s="1"/>
  <c r="N173" i="1"/>
  <c r="O173" i="1" s="1"/>
  <c r="N172" i="1"/>
  <c r="O172" i="1" s="1"/>
  <c r="N171" i="1"/>
  <c r="O171" i="1" s="1"/>
  <c r="N170" i="1"/>
  <c r="O170" i="1" s="1"/>
  <c r="N169" i="1"/>
  <c r="O169" i="1" s="1"/>
  <c r="N168" i="1"/>
  <c r="O168" i="1" s="1"/>
  <c r="N167" i="1"/>
  <c r="O167" i="1" s="1"/>
  <c r="N166" i="1"/>
  <c r="O166" i="1" s="1"/>
  <c r="N165" i="1"/>
  <c r="O165" i="1" s="1"/>
  <c r="N164" i="1"/>
  <c r="O164" i="1" s="1"/>
  <c r="N163" i="1"/>
  <c r="O163" i="1" s="1"/>
  <c r="N162" i="1"/>
  <c r="O162" i="1" s="1"/>
  <c r="N161" i="1"/>
  <c r="O161" i="1" s="1"/>
  <c r="N160" i="1"/>
  <c r="O160" i="1" s="1"/>
  <c r="N159" i="1"/>
  <c r="O159" i="1" s="1"/>
  <c r="N158" i="1"/>
  <c r="O158" i="1" s="1"/>
  <c r="N157" i="1"/>
  <c r="O157" i="1" s="1"/>
  <c r="N156" i="1"/>
  <c r="O156" i="1" s="1"/>
  <c r="N155" i="1"/>
  <c r="O155" i="1" s="1"/>
  <c r="N154" i="1"/>
  <c r="O154" i="1" s="1"/>
  <c r="N153" i="1"/>
  <c r="O153" i="1" s="1"/>
  <c r="N152" i="1"/>
  <c r="O152" i="1" s="1"/>
  <c r="N151" i="1"/>
  <c r="O151" i="1" s="1"/>
  <c r="N150" i="1"/>
  <c r="O150" i="1" s="1"/>
  <c r="N149" i="1"/>
  <c r="O149" i="1" s="1"/>
  <c r="N148" i="1"/>
  <c r="O148" i="1" s="1"/>
  <c r="N147" i="1"/>
  <c r="O147" i="1" s="1"/>
  <c r="N146" i="1"/>
  <c r="O146" i="1" s="1"/>
  <c r="N145" i="1"/>
  <c r="O145" i="1" s="1"/>
  <c r="N144" i="1"/>
  <c r="O144" i="1" s="1"/>
  <c r="N143" i="1"/>
  <c r="O143" i="1" s="1"/>
  <c r="N142" i="1"/>
  <c r="O142" i="1" s="1"/>
  <c r="N141" i="1"/>
  <c r="O141" i="1" s="1"/>
  <c r="N140" i="1"/>
  <c r="O140" i="1" s="1"/>
  <c r="N139" i="1"/>
  <c r="O139" i="1" s="1"/>
  <c r="N138" i="1"/>
  <c r="O138" i="1" s="1"/>
  <c r="N137" i="1"/>
  <c r="O137" i="1" s="1"/>
  <c r="N136" i="1"/>
  <c r="O136" i="1" s="1"/>
  <c r="N135" i="1"/>
  <c r="O135" i="1" s="1"/>
  <c r="N134" i="1"/>
  <c r="O134" i="1" s="1"/>
  <c r="N133" i="1"/>
  <c r="O133" i="1" s="1"/>
  <c r="N132" i="1"/>
  <c r="O132" i="1" s="1"/>
  <c r="N131" i="1"/>
  <c r="O131" i="1" s="1"/>
  <c r="N130" i="1"/>
  <c r="O130" i="1" s="1"/>
  <c r="N129" i="1"/>
  <c r="O129" i="1" s="1"/>
  <c r="N128" i="1"/>
  <c r="O128" i="1" s="1"/>
  <c r="N127" i="1"/>
  <c r="O127" i="1" s="1"/>
  <c r="N126" i="1"/>
  <c r="O126" i="1" s="1"/>
  <c r="N125" i="1"/>
  <c r="O125" i="1" s="1"/>
  <c r="N124" i="1"/>
  <c r="O124" i="1" s="1"/>
  <c r="N123" i="1"/>
  <c r="O123" i="1" s="1"/>
  <c r="N122" i="1"/>
  <c r="O122" i="1" s="1"/>
  <c r="N121" i="1"/>
  <c r="O121" i="1" s="1"/>
  <c r="N120" i="1"/>
  <c r="O120" i="1" s="1"/>
  <c r="N119" i="1"/>
  <c r="O119" i="1" s="1"/>
  <c r="N118" i="1"/>
  <c r="O118" i="1" s="1"/>
  <c r="N117" i="1"/>
  <c r="O117" i="1" s="1"/>
  <c r="N116" i="1"/>
  <c r="O116" i="1" s="1"/>
  <c r="N115" i="1"/>
  <c r="O115" i="1" s="1"/>
  <c r="N114" i="1"/>
  <c r="O114" i="1" s="1"/>
  <c r="N113" i="1"/>
  <c r="O113" i="1" s="1"/>
  <c r="N112" i="1"/>
  <c r="O112" i="1" s="1"/>
  <c r="N111" i="1"/>
  <c r="O111" i="1" s="1"/>
  <c r="N110" i="1"/>
  <c r="O110" i="1" s="1"/>
  <c r="N109" i="1"/>
  <c r="O109" i="1" s="1"/>
  <c r="N108" i="1"/>
  <c r="O108" i="1" s="1"/>
  <c r="N107" i="1"/>
  <c r="O107" i="1" s="1"/>
  <c r="N106" i="1"/>
  <c r="O106" i="1" s="1"/>
  <c r="N105" i="1"/>
  <c r="O105" i="1" s="1"/>
  <c r="N104" i="1"/>
  <c r="O104" i="1" s="1"/>
  <c r="N103" i="1"/>
  <c r="O103" i="1" s="1"/>
  <c r="N102" i="1"/>
  <c r="O102" i="1" s="1"/>
  <c r="N101" i="1"/>
  <c r="O101" i="1" s="1"/>
  <c r="N100" i="1"/>
  <c r="O100" i="1" s="1"/>
  <c r="N99" i="1"/>
  <c r="O99" i="1" s="1"/>
  <c r="N98" i="1"/>
  <c r="O98" i="1" s="1"/>
  <c r="N97" i="1"/>
  <c r="O97" i="1" s="1"/>
  <c r="N96" i="1"/>
  <c r="O96" i="1" s="1"/>
  <c r="N95" i="1"/>
  <c r="O95" i="1" s="1"/>
  <c r="N94" i="1"/>
  <c r="O94" i="1" s="1"/>
  <c r="N93" i="1"/>
  <c r="O93" i="1" s="1"/>
  <c r="N92" i="1"/>
  <c r="O92" i="1" s="1"/>
  <c r="N91" i="1"/>
  <c r="O91" i="1" s="1"/>
  <c r="N90" i="1"/>
  <c r="O90" i="1" s="1"/>
  <c r="N89" i="1"/>
  <c r="O89" i="1" s="1"/>
  <c r="N88" i="1"/>
  <c r="O88" i="1" s="1"/>
  <c r="N87" i="1"/>
  <c r="O87" i="1" s="1"/>
  <c r="N86" i="1"/>
  <c r="O86" i="1" s="1"/>
  <c r="N85" i="1"/>
  <c r="O85" i="1" s="1"/>
  <c r="N84" i="1"/>
  <c r="O84" i="1" s="1"/>
  <c r="N83" i="1"/>
  <c r="O83" i="1" s="1"/>
  <c r="N82" i="1"/>
  <c r="O82" i="1" s="1"/>
  <c r="N81" i="1"/>
  <c r="O81" i="1" s="1"/>
  <c r="N80" i="1"/>
  <c r="O80" i="1" s="1"/>
  <c r="N79" i="1"/>
  <c r="O79" i="1" s="1"/>
  <c r="N78" i="1"/>
  <c r="O78" i="1" s="1"/>
  <c r="N77" i="1"/>
  <c r="O77" i="1" s="1"/>
  <c r="N76" i="1"/>
  <c r="O76" i="1" s="1"/>
  <c r="N75" i="1"/>
  <c r="O75" i="1" s="1"/>
  <c r="N74" i="1"/>
  <c r="O74" i="1" s="1"/>
  <c r="N73" i="1"/>
  <c r="O73" i="1" s="1"/>
  <c r="N72" i="1"/>
  <c r="O72" i="1" s="1"/>
  <c r="N71" i="1"/>
  <c r="O71" i="1" s="1"/>
  <c r="N70" i="1"/>
  <c r="O70" i="1" s="1"/>
  <c r="N69" i="1"/>
  <c r="O69" i="1" s="1"/>
  <c r="N68" i="1"/>
  <c r="O68" i="1" s="1"/>
  <c r="N67" i="1"/>
  <c r="O67" i="1" s="1"/>
  <c r="N66" i="1"/>
  <c r="O66" i="1" s="1"/>
  <c r="N65" i="1"/>
  <c r="O65" i="1" s="1"/>
  <c r="N64" i="1"/>
  <c r="O64" i="1" s="1"/>
  <c r="N63" i="1"/>
  <c r="O63" i="1" s="1"/>
  <c r="N62" i="1"/>
  <c r="O62" i="1" s="1"/>
  <c r="N61" i="1"/>
  <c r="O61" i="1" s="1"/>
  <c r="N60" i="1"/>
  <c r="O60" i="1" s="1"/>
  <c r="N59" i="1"/>
  <c r="O59" i="1" s="1"/>
  <c r="N58" i="1"/>
  <c r="O58" i="1" s="1"/>
  <c r="N57" i="1"/>
  <c r="O57" i="1" s="1"/>
  <c r="N56" i="1"/>
  <c r="O56" i="1" s="1"/>
  <c r="N55" i="1"/>
  <c r="O55" i="1" s="1"/>
  <c r="N54" i="1"/>
  <c r="O54" i="1" s="1"/>
  <c r="N53" i="1"/>
  <c r="O53" i="1" s="1"/>
  <c r="N52" i="1"/>
  <c r="O52" i="1" s="1"/>
  <c r="N51" i="1"/>
  <c r="O51" i="1" s="1"/>
  <c r="N50" i="1"/>
  <c r="O50" i="1" s="1"/>
  <c r="N49" i="1"/>
  <c r="O49" i="1" s="1"/>
  <c r="N48" i="1"/>
  <c r="O48" i="1" s="1"/>
  <c r="N47" i="1"/>
  <c r="O47" i="1" s="1"/>
  <c r="N46" i="1"/>
  <c r="O46" i="1" s="1"/>
  <c r="N45" i="1"/>
  <c r="O45" i="1" s="1"/>
  <c r="N44" i="1"/>
  <c r="O44" i="1" s="1"/>
  <c r="N43" i="1"/>
  <c r="O43" i="1" s="1"/>
  <c r="N42" i="1"/>
  <c r="O42" i="1" s="1"/>
  <c r="N41" i="1"/>
  <c r="O41" i="1" s="1"/>
  <c r="N40" i="1"/>
  <c r="O40" i="1" s="1"/>
  <c r="N39" i="1"/>
  <c r="O39" i="1" s="1"/>
  <c r="N38" i="1"/>
  <c r="O38" i="1" s="1"/>
  <c r="N37" i="1"/>
  <c r="O37" i="1" s="1"/>
  <c r="N36" i="1"/>
  <c r="O36" i="1" s="1"/>
  <c r="N35" i="1"/>
  <c r="O35" i="1" s="1"/>
  <c r="N34" i="1"/>
  <c r="O34" i="1" s="1"/>
  <c r="N33" i="1"/>
  <c r="O33" i="1" s="1"/>
  <c r="N32" i="1"/>
  <c r="O32" i="1" s="1"/>
  <c r="N31" i="1"/>
  <c r="O31" i="1" s="1"/>
  <c r="N30" i="1"/>
  <c r="O30" i="1" s="1"/>
  <c r="N29" i="1"/>
  <c r="O29" i="1" s="1"/>
  <c r="N28" i="1"/>
  <c r="O28" i="1" s="1"/>
  <c r="N27" i="1"/>
  <c r="O27" i="1" s="1"/>
  <c r="N26" i="1"/>
  <c r="O26" i="1" s="1"/>
  <c r="N25" i="1"/>
  <c r="O25" i="1" s="1"/>
  <c r="N24" i="1"/>
  <c r="O24" i="1" s="1"/>
  <c r="N23" i="1"/>
  <c r="O23" i="1" s="1"/>
  <c r="N22" i="1"/>
  <c r="O22" i="1" s="1"/>
  <c r="N21" i="1"/>
  <c r="O21" i="1" s="1"/>
  <c r="N20" i="1"/>
  <c r="O20" i="1" s="1"/>
  <c r="N19" i="1"/>
  <c r="O19" i="1" s="1"/>
  <c r="N18" i="1"/>
  <c r="O18" i="1" s="1"/>
  <c r="N17" i="1"/>
  <c r="O17" i="1" s="1"/>
  <c r="N16" i="1"/>
  <c r="O16" i="1" s="1"/>
  <c r="N15" i="1"/>
  <c r="O15" i="1" s="1"/>
  <c r="N14" i="1"/>
  <c r="O14" i="1" s="1"/>
  <c r="C262" i="2" l="1"/>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J35" i="1"/>
  <c r="J34" i="1"/>
  <c r="J33" i="1"/>
  <c r="J32" i="1"/>
  <c r="J31" i="1"/>
  <c r="J30" i="1"/>
  <c r="J29" i="1"/>
  <c r="J28" i="1"/>
  <c r="J27" i="1"/>
  <c r="J26" i="1"/>
  <c r="J25" i="1"/>
  <c r="J24" i="1"/>
  <c r="J23" i="1"/>
  <c r="J22" i="1"/>
  <c r="J21" i="1"/>
  <c r="J20" i="1"/>
  <c r="J19" i="1"/>
  <c r="J18" i="1"/>
  <c r="J17" i="1"/>
  <c r="J16" i="1"/>
  <c r="J15" i="1"/>
  <c r="J14" i="1"/>
  <c r="L16" i="2" l="1"/>
  <c r="L15" i="2"/>
  <c r="L14" i="2"/>
  <c r="L13" i="2"/>
  <c r="L12" i="2"/>
  <c r="L11" i="2"/>
  <c r="L10" i="2"/>
  <c r="L9" i="2"/>
  <c r="L8" i="2"/>
  <c r="L7" i="2"/>
  <c r="L6" i="2"/>
  <c r="L5" i="2"/>
  <c r="L4" i="2"/>
  <c r="L3" i="2"/>
  <c r="AT262" i="2" l="1"/>
  <c r="AR262" i="2"/>
  <c r="AP262" i="2"/>
  <c r="AN262" i="2"/>
  <c r="AL262" i="2"/>
  <c r="AJ262" i="2"/>
  <c r="AH262" i="2"/>
  <c r="AF262" i="2"/>
  <c r="AD262" i="2"/>
  <c r="AB262" i="2"/>
  <c r="S262" i="2"/>
  <c r="R262" i="2"/>
  <c r="Q262" i="2"/>
  <c r="P262" i="2"/>
  <c r="M262" i="2"/>
  <c r="L262" i="2"/>
  <c r="K262" i="2"/>
  <c r="J262" i="2"/>
  <c r="H262" i="2"/>
  <c r="B262" i="2"/>
  <c r="AT261" i="2"/>
  <c r="AR261" i="2"/>
  <c r="AP261" i="2"/>
  <c r="AN261" i="2"/>
  <c r="AL261" i="2"/>
  <c r="AJ261" i="2"/>
  <c r="AH261" i="2"/>
  <c r="AF261" i="2"/>
  <c r="AD261" i="2"/>
  <c r="AB261" i="2"/>
  <c r="S261" i="2"/>
  <c r="R261" i="2"/>
  <c r="Q261" i="2"/>
  <c r="P261" i="2"/>
  <c r="M261" i="2"/>
  <c r="L261" i="2"/>
  <c r="K261" i="2"/>
  <c r="J261" i="2"/>
  <c r="H261" i="2"/>
  <c r="B261" i="2"/>
  <c r="AT260" i="2"/>
  <c r="AR260" i="2"/>
  <c r="AP260" i="2"/>
  <c r="AN260" i="2"/>
  <c r="AL260" i="2"/>
  <c r="AJ260" i="2"/>
  <c r="AH260" i="2"/>
  <c r="AF260" i="2"/>
  <c r="AD260" i="2"/>
  <c r="AB260" i="2"/>
  <c r="S260" i="2"/>
  <c r="R260" i="2"/>
  <c r="Q260" i="2"/>
  <c r="P260" i="2"/>
  <c r="M260" i="2"/>
  <c r="L260" i="2"/>
  <c r="K260" i="2"/>
  <c r="J260" i="2"/>
  <c r="H260" i="2"/>
  <c r="B260" i="2"/>
  <c r="AT259" i="2"/>
  <c r="AR259" i="2"/>
  <c r="AP259" i="2"/>
  <c r="AN259" i="2"/>
  <c r="AL259" i="2"/>
  <c r="AJ259" i="2"/>
  <c r="AH259" i="2"/>
  <c r="AF259" i="2"/>
  <c r="AD259" i="2"/>
  <c r="AB259" i="2"/>
  <c r="S259" i="2"/>
  <c r="R259" i="2"/>
  <c r="Q259" i="2"/>
  <c r="P259" i="2"/>
  <c r="M259" i="2"/>
  <c r="L259" i="2"/>
  <c r="K259" i="2"/>
  <c r="J259" i="2"/>
  <c r="H259" i="2"/>
  <c r="B259" i="2"/>
  <c r="AT258" i="2"/>
  <c r="AR258" i="2"/>
  <c r="AP258" i="2"/>
  <c r="AN258" i="2"/>
  <c r="AL258" i="2"/>
  <c r="AJ258" i="2"/>
  <c r="AH258" i="2"/>
  <c r="AF258" i="2"/>
  <c r="AD258" i="2"/>
  <c r="AB258" i="2"/>
  <c r="S258" i="2"/>
  <c r="R258" i="2"/>
  <c r="Q258" i="2"/>
  <c r="P258" i="2"/>
  <c r="M258" i="2"/>
  <c r="L258" i="2"/>
  <c r="K258" i="2"/>
  <c r="J258" i="2"/>
  <c r="H258" i="2"/>
  <c r="B258" i="2"/>
  <c r="AT257" i="2"/>
  <c r="AR257" i="2"/>
  <c r="AP257" i="2"/>
  <c r="AN257" i="2"/>
  <c r="AL257" i="2"/>
  <c r="AJ257" i="2"/>
  <c r="AH257" i="2"/>
  <c r="AF257" i="2"/>
  <c r="AD257" i="2"/>
  <c r="AB257" i="2"/>
  <c r="S257" i="2"/>
  <c r="R257" i="2"/>
  <c r="Q257" i="2"/>
  <c r="P257" i="2"/>
  <c r="M257" i="2"/>
  <c r="L257" i="2"/>
  <c r="K257" i="2"/>
  <c r="J257" i="2"/>
  <c r="H257" i="2"/>
  <c r="B257" i="2"/>
  <c r="AT256" i="2"/>
  <c r="AR256" i="2"/>
  <c r="AP256" i="2"/>
  <c r="AN256" i="2"/>
  <c r="AL256" i="2"/>
  <c r="AJ256" i="2"/>
  <c r="AH256" i="2"/>
  <c r="AF256" i="2"/>
  <c r="AD256" i="2"/>
  <c r="AB256" i="2"/>
  <c r="S256" i="2"/>
  <c r="R256" i="2"/>
  <c r="Q256" i="2"/>
  <c r="P256" i="2"/>
  <c r="M256" i="2"/>
  <c r="L256" i="2"/>
  <c r="K256" i="2"/>
  <c r="J256" i="2"/>
  <c r="H256" i="2"/>
  <c r="B256" i="2"/>
  <c r="AT255" i="2"/>
  <c r="AR255" i="2"/>
  <c r="AP255" i="2"/>
  <c r="AN255" i="2"/>
  <c r="AL255" i="2"/>
  <c r="AJ255" i="2"/>
  <c r="AH255" i="2"/>
  <c r="AF255" i="2"/>
  <c r="AD255" i="2"/>
  <c r="AB255" i="2"/>
  <c r="S255" i="2"/>
  <c r="R255" i="2"/>
  <c r="Q255" i="2"/>
  <c r="P255" i="2"/>
  <c r="M255" i="2"/>
  <c r="L255" i="2"/>
  <c r="K255" i="2"/>
  <c r="J255" i="2"/>
  <c r="H255" i="2"/>
  <c r="B255" i="2"/>
  <c r="AT254" i="2"/>
  <c r="AR254" i="2"/>
  <c r="AP254" i="2"/>
  <c r="AN254" i="2"/>
  <c r="AL254" i="2"/>
  <c r="AJ254" i="2"/>
  <c r="AH254" i="2"/>
  <c r="AF254" i="2"/>
  <c r="AD254" i="2"/>
  <c r="AB254" i="2"/>
  <c r="S254" i="2"/>
  <c r="R254" i="2"/>
  <c r="Q254" i="2"/>
  <c r="P254" i="2"/>
  <c r="M254" i="2"/>
  <c r="L254" i="2"/>
  <c r="K254" i="2"/>
  <c r="J254" i="2"/>
  <c r="H254" i="2"/>
  <c r="B254" i="2"/>
  <c r="AT253" i="2"/>
  <c r="AR253" i="2"/>
  <c r="AP253" i="2"/>
  <c r="AN253" i="2"/>
  <c r="AL253" i="2"/>
  <c r="AJ253" i="2"/>
  <c r="AH253" i="2"/>
  <c r="AF253" i="2"/>
  <c r="AD253" i="2"/>
  <c r="AB253" i="2"/>
  <c r="S253" i="2"/>
  <c r="R253" i="2"/>
  <c r="Q253" i="2"/>
  <c r="P253" i="2"/>
  <c r="M253" i="2"/>
  <c r="L253" i="2"/>
  <c r="K253" i="2"/>
  <c r="J253" i="2"/>
  <c r="H253" i="2"/>
  <c r="B253" i="2"/>
  <c r="AT252" i="2"/>
  <c r="AR252" i="2"/>
  <c r="AP252" i="2"/>
  <c r="AN252" i="2"/>
  <c r="AL252" i="2"/>
  <c r="AJ252" i="2"/>
  <c r="AH252" i="2"/>
  <c r="AF252" i="2"/>
  <c r="AD252" i="2"/>
  <c r="AB252" i="2"/>
  <c r="S252" i="2"/>
  <c r="R252" i="2"/>
  <c r="Q252" i="2"/>
  <c r="P252" i="2"/>
  <c r="M252" i="2"/>
  <c r="L252" i="2"/>
  <c r="K252" i="2"/>
  <c r="J252" i="2"/>
  <c r="H252" i="2"/>
  <c r="B252" i="2"/>
  <c r="AT251" i="2"/>
  <c r="AR251" i="2"/>
  <c r="AP251" i="2"/>
  <c r="AN251" i="2"/>
  <c r="AL251" i="2"/>
  <c r="AJ251" i="2"/>
  <c r="AH251" i="2"/>
  <c r="AF251" i="2"/>
  <c r="AD251" i="2"/>
  <c r="AB251" i="2"/>
  <c r="S251" i="2"/>
  <c r="R251" i="2"/>
  <c r="Q251" i="2"/>
  <c r="P251" i="2"/>
  <c r="M251" i="2"/>
  <c r="L251" i="2"/>
  <c r="K251" i="2"/>
  <c r="J251" i="2"/>
  <c r="H251" i="2"/>
  <c r="B251" i="2"/>
  <c r="AT250" i="2"/>
  <c r="AR250" i="2"/>
  <c r="AP250" i="2"/>
  <c r="AN250" i="2"/>
  <c r="AL250" i="2"/>
  <c r="AJ250" i="2"/>
  <c r="AH250" i="2"/>
  <c r="AF250" i="2"/>
  <c r="AD250" i="2"/>
  <c r="AB250" i="2"/>
  <c r="S250" i="2"/>
  <c r="R250" i="2"/>
  <c r="Q250" i="2"/>
  <c r="P250" i="2"/>
  <c r="M250" i="2"/>
  <c r="L250" i="2"/>
  <c r="K250" i="2"/>
  <c r="J250" i="2"/>
  <c r="H250" i="2"/>
  <c r="B250" i="2"/>
  <c r="AT249" i="2"/>
  <c r="AR249" i="2"/>
  <c r="AP249" i="2"/>
  <c r="AN249" i="2"/>
  <c r="AL249" i="2"/>
  <c r="AJ249" i="2"/>
  <c r="AH249" i="2"/>
  <c r="AF249" i="2"/>
  <c r="AD249" i="2"/>
  <c r="AB249" i="2"/>
  <c r="S249" i="2"/>
  <c r="R249" i="2"/>
  <c r="Q249" i="2"/>
  <c r="P249" i="2"/>
  <c r="M249" i="2"/>
  <c r="L249" i="2"/>
  <c r="K249" i="2"/>
  <c r="J249" i="2"/>
  <c r="H249" i="2"/>
  <c r="B249" i="2"/>
  <c r="AT248" i="2"/>
  <c r="AR248" i="2"/>
  <c r="AP248" i="2"/>
  <c r="AN248" i="2"/>
  <c r="AL248" i="2"/>
  <c r="AJ248" i="2"/>
  <c r="AH248" i="2"/>
  <c r="AF248" i="2"/>
  <c r="AD248" i="2"/>
  <c r="AB248" i="2"/>
  <c r="S248" i="2"/>
  <c r="R248" i="2"/>
  <c r="Q248" i="2"/>
  <c r="P248" i="2"/>
  <c r="M248" i="2"/>
  <c r="L248" i="2"/>
  <c r="K248" i="2"/>
  <c r="J248" i="2"/>
  <c r="H248" i="2"/>
  <c r="B248" i="2"/>
  <c r="AT247" i="2"/>
  <c r="AR247" i="2"/>
  <c r="AP247" i="2"/>
  <c r="AN247" i="2"/>
  <c r="AL247" i="2"/>
  <c r="AJ247" i="2"/>
  <c r="AH247" i="2"/>
  <c r="AF247" i="2"/>
  <c r="AD247" i="2"/>
  <c r="AB247" i="2"/>
  <c r="S247" i="2"/>
  <c r="R247" i="2"/>
  <c r="Q247" i="2"/>
  <c r="P247" i="2"/>
  <c r="M247" i="2"/>
  <c r="L247" i="2"/>
  <c r="K247" i="2"/>
  <c r="J247" i="2"/>
  <c r="H247" i="2"/>
  <c r="B247" i="2"/>
  <c r="AT246" i="2"/>
  <c r="AR246" i="2"/>
  <c r="AP246" i="2"/>
  <c r="AN246" i="2"/>
  <c r="AL246" i="2"/>
  <c r="AJ246" i="2"/>
  <c r="AH246" i="2"/>
  <c r="AF246" i="2"/>
  <c r="AD246" i="2"/>
  <c r="AB246" i="2"/>
  <c r="S246" i="2"/>
  <c r="R246" i="2"/>
  <c r="Q246" i="2"/>
  <c r="P246" i="2"/>
  <c r="M246" i="2"/>
  <c r="L246" i="2"/>
  <c r="K246" i="2"/>
  <c r="J246" i="2"/>
  <c r="H246" i="2"/>
  <c r="B246" i="2"/>
  <c r="AT245" i="2"/>
  <c r="AR245" i="2"/>
  <c r="AP245" i="2"/>
  <c r="AN245" i="2"/>
  <c r="AL245" i="2"/>
  <c r="AJ245" i="2"/>
  <c r="AH245" i="2"/>
  <c r="AF245" i="2"/>
  <c r="AD245" i="2"/>
  <c r="AB245" i="2"/>
  <c r="S245" i="2"/>
  <c r="R245" i="2"/>
  <c r="Q245" i="2"/>
  <c r="P245" i="2"/>
  <c r="M245" i="2"/>
  <c r="L245" i="2"/>
  <c r="K245" i="2"/>
  <c r="J245" i="2"/>
  <c r="H245" i="2"/>
  <c r="B245" i="2"/>
  <c r="AT244" i="2"/>
  <c r="AR244" i="2"/>
  <c r="AP244" i="2"/>
  <c r="AN244" i="2"/>
  <c r="AL244" i="2"/>
  <c r="AJ244" i="2"/>
  <c r="AH244" i="2"/>
  <c r="AF244" i="2"/>
  <c r="AD244" i="2"/>
  <c r="AB244" i="2"/>
  <c r="S244" i="2"/>
  <c r="R244" i="2"/>
  <c r="Q244" i="2"/>
  <c r="P244" i="2"/>
  <c r="M244" i="2"/>
  <c r="L244" i="2"/>
  <c r="K244" i="2"/>
  <c r="J244" i="2"/>
  <c r="H244" i="2"/>
  <c r="B244" i="2"/>
  <c r="AT243" i="2"/>
  <c r="AR243" i="2"/>
  <c r="AP243" i="2"/>
  <c r="AN243" i="2"/>
  <c r="AL243" i="2"/>
  <c r="AJ243" i="2"/>
  <c r="AH243" i="2"/>
  <c r="AF243" i="2"/>
  <c r="AD243" i="2"/>
  <c r="AB243" i="2"/>
  <c r="S243" i="2"/>
  <c r="R243" i="2"/>
  <c r="Q243" i="2"/>
  <c r="P243" i="2"/>
  <c r="M243" i="2"/>
  <c r="L243" i="2"/>
  <c r="K243" i="2"/>
  <c r="J243" i="2"/>
  <c r="H243" i="2"/>
  <c r="B243" i="2"/>
  <c r="AT242" i="2"/>
  <c r="AR242" i="2"/>
  <c r="AP242" i="2"/>
  <c r="AN242" i="2"/>
  <c r="AL242" i="2"/>
  <c r="AJ242" i="2"/>
  <c r="AH242" i="2"/>
  <c r="AF242" i="2"/>
  <c r="AD242" i="2"/>
  <c r="AB242" i="2"/>
  <c r="S242" i="2"/>
  <c r="R242" i="2"/>
  <c r="Q242" i="2"/>
  <c r="P242" i="2"/>
  <c r="M242" i="2"/>
  <c r="L242" i="2"/>
  <c r="K242" i="2"/>
  <c r="J242" i="2"/>
  <c r="H242" i="2"/>
  <c r="B242" i="2"/>
  <c r="AT241" i="2"/>
  <c r="AR241" i="2"/>
  <c r="AP241" i="2"/>
  <c r="AN241" i="2"/>
  <c r="AL241" i="2"/>
  <c r="AJ241" i="2"/>
  <c r="AH241" i="2"/>
  <c r="AF241" i="2"/>
  <c r="AD241" i="2"/>
  <c r="AB241" i="2"/>
  <c r="S241" i="2"/>
  <c r="R241" i="2"/>
  <c r="Q241" i="2"/>
  <c r="P241" i="2"/>
  <c r="M241" i="2"/>
  <c r="L241" i="2"/>
  <c r="K241" i="2"/>
  <c r="J241" i="2"/>
  <c r="H241" i="2"/>
  <c r="B241" i="2"/>
  <c r="AT240" i="2"/>
  <c r="AR240" i="2"/>
  <c r="AP240" i="2"/>
  <c r="AN240" i="2"/>
  <c r="AL240" i="2"/>
  <c r="AJ240" i="2"/>
  <c r="AH240" i="2"/>
  <c r="AF240" i="2"/>
  <c r="AD240" i="2"/>
  <c r="AB240" i="2"/>
  <c r="S240" i="2"/>
  <c r="R240" i="2"/>
  <c r="Q240" i="2"/>
  <c r="P240" i="2"/>
  <c r="M240" i="2"/>
  <c r="L240" i="2"/>
  <c r="K240" i="2"/>
  <c r="J240" i="2"/>
  <c r="H240" i="2"/>
  <c r="B240" i="2"/>
  <c r="AT239" i="2"/>
  <c r="AR239" i="2"/>
  <c r="AP239" i="2"/>
  <c r="AN239" i="2"/>
  <c r="AL239" i="2"/>
  <c r="AJ239" i="2"/>
  <c r="AH239" i="2"/>
  <c r="AF239" i="2"/>
  <c r="AD239" i="2"/>
  <c r="AB239" i="2"/>
  <c r="S239" i="2"/>
  <c r="R239" i="2"/>
  <c r="Q239" i="2"/>
  <c r="P239" i="2"/>
  <c r="M239" i="2"/>
  <c r="L239" i="2"/>
  <c r="K239" i="2"/>
  <c r="J239" i="2"/>
  <c r="H239" i="2"/>
  <c r="B239" i="2"/>
  <c r="AT238" i="2"/>
  <c r="AR238" i="2"/>
  <c r="AP238" i="2"/>
  <c r="AN238" i="2"/>
  <c r="AL238" i="2"/>
  <c r="AJ238" i="2"/>
  <c r="AH238" i="2"/>
  <c r="AF238" i="2"/>
  <c r="AD238" i="2"/>
  <c r="AB238" i="2"/>
  <c r="S238" i="2"/>
  <c r="R238" i="2"/>
  <c r="Q238" i="2"/>
  <c r="P238" i="2"/>
  <c r="M238" i="2"/>
  <c r="L238" i="2"/>
  <c r="K238" i="2"/>
  <c r="J238" i="2"/>
  <c r="H238" i="2"/>
  <c r="B238" i="2"/>
  <c r="AT237" i="2"/>
  <c r="AR237" i="2"/>
  <c r="AP237" i="2"/>
  <c r="AN237" i="2"/>
  <c r="AL237" i="2"/>
  <c r="AJ237" i="2"/>
  <c r="AH237" i="2"/>
  <c r="AF237" i="2"/>
  <c r="AD237" i="2"/>
  <c r="AB237" i="2"/>
  <c r="S237" i="2"/>
  <c r="R237" i="2"/>
  <c r="Q237" i="2"/>
  <c r="P237" i="2"/>
  <c r="M237" i="2"/>
  <c r="L237" i="2"/>
  <c r="K237" i="2"/>
  <c r="J237" i="2"/>
  <c r="H237" i="2"/>
  <c r="B237" i="2"/>
  <c r="AT236" i="2"/>
  <c r="AR236" i="2"/>
  <c r="AP236" i="2"/>
  <c r="AN236" i="2"/>
  <c r="AL236" i="2"/>
  <c r="AJ236" i="2"/>
  <c r="AH236" i="2"/>
  <c r="AF236" i="2"/>
  <c r="AD236" i="2"/>
  <c r="AB236" i="2"/>
  <c r="S236" i="2"/>
  <c r="R236" i="2"/>
  <c r="Q236" i="2"/>
  <c r="P236" i="2"/>
  <c r="M236" i="2"/>
  <c r="L236" i="2"/>
  <c r="K236" i="2"/>
  <c r="J236" i="2"/>
  <c r="H236" i="2"/>
  <c r="B236" i="2"/>
  <c r="AT235" i="2"/>
  <c r="AR235" i="2"/>
  <c r="AP235" i="2"/>
  <c r="AN235" i="2"/>
  <c r="AL235" i="2"/>
  <c r="AJ235" i="2"/>
  <c r="AH235" i="2"/>
  <c r="AF235" i="2"/>
  <c r="AD235" i="2"/>
  <c r="AB235" i="2"/>
  <c r="S235" i="2"/>
  <c r="R235" i="2"/>
  <c r="Q235" i="2"/>
  <c r="P235" i="2"/>
  <c r="M235" i="2"/>
  <c r="L235" i="2"/>
  <c r="K235" i="2"/>
  <c r="J235" i="2"/>
  <c r="H235" i="2"/>
  <c r="B235" i="2"/>
  <c r="AT234" i="2"/>
  <c r="AR234" i="2"/>
  <c r="AP234" i="2"/>
  <c r="AN234" i="2"/>
  <c r="AL234" i="2"/>
  <c r="AJ234" i="2"/>
  <c r="AH234" i="2"/>
  <c r="AF234" i="2"/>
  <c r="AD234" i="2"/>
  <c r="AB234" i="2"/>
  <c r="S234" i="2"/>
  <c r="R234" i="2"/>
  <c r="Q234" i="2"/>
  <c r="P234" i="2"/>
  <c r="M234" i="2"/>
  <c r="L234" i="2"/>
  <c r="K234" i="2"/>
  <c r="J234" i="2"/>
  <c r="H234" i="2"/>
  <c r="B234" i="2"/>
  <c r="AT233" i="2"/>
  <c r="AR233" i="2"/>
  <c r="AP233" i="2"/>
  <c r="AN233" i="2"/>
  <c r="AL233" i="2"/>
  <c r="AJ233" i="2"/>
  <c r="AH233" i="2"/>
  <c r="AF233" i="2"/>
  <c r="AD233" i="2"/>
  <c r="AB233" i="2"/>
  <c r="S233" i="2"/>
  <c r="R233" i="2"/>
  <c r="Q233" i="2"/>
  <c r="P233" i="2"/>
  <c r="M233" i="2"/>
  <c r="L233" i="2"/>
  <c r="K233" i="2"/>
  <c r="J233" i="2"/>
  <c r="H233" i="2"/>
  <c r="B233" i="2"/>
  <c r="AT232" i="2"/>
  <c r="AR232" i="2"/>
  <c r="AP232" i="2"/>
  <c r="AN232" i="2"/>
  <c r="AL232" i="2"/>
  <c r="AJ232" i="2"/>
  <c r="AH232" i="2"/>
  <c r="AF232" i="2"/>
  <c r="AD232" i="2"/>
  <c r="AB232" i="2"/>
  <c r="S232" i="2"/>
  <c r="R232" i="2"/>
  <c r="Q232" i="2"/>
  <c r="P232" i="2"/>
  <c r="M232" i="2"/>
  <c r="L232" i="2"/>
  <c r="K232" i="2"/>
  <c r="J232" i="2"/>
  <c r="H232" i="2"/>
  <c r="B232" i="2"/>
  <c r="AT231" i="2"/>
  <c r="AR231" i="2"/>
  <c r="AP231" i="2"/>
  <c r="AN231" i="2"/>
  <c r="AL231" i="2"/>
  <c r="AJ231" i="2"/>
  <c r="AH231" i="2"/>
  <c r="AF231" i="2"/>
  <c r="AD231" i="2"/>
  <c r="AB231" i="2"/>
  <c r="S231" i="2"/>
  <c r="R231" i="2"/>
  <c r="Q231" i="2"/>
  <c r="P231" i="2"/>
  <c r="M231" i="2"/>
  <c r="L231" i="2"/>
  <c r="K231" i="2"/>
  <c r="J231" i="2"/>
  <c r="H231" i="2"/>
  <c r="B231" i="2"/>
  <c r="AT230" i="2"/>
  <c r="AR230" i="2"/>
  <c r="AP230" i="2"/>
  <c r="AN230" i="2"/>
  <c r="AL230" i="2"/>
  <c r="AJ230" i="2"/>
  <c r="AH230" i="2"/>
  <c r="AF230" i="2"/>
  <c r="AD230" i="2"/>
  <c r="AB230" i="2"/>
  <c r="S230" i="2"/>
  <c r="R230" i="2"/>
  <c r="Q230" i="2"/>
  <c r="P230" i="2"/>
  <c r="M230" i="2"/>
  <c r="L230" i="2"/>
  <c r="K230" i="2"/>
  <c r="J230" i="2"/>
  <c r="H230" i="2"/>
  <c r="B230" i="2"/>
  <c r="AT229" i="2"/>
  <c r="AR229" i="2"/>
  <c r="AP229" i="2"/>
  <c r="AN229" i="2"/>
  <c r="AL229" i="2"/>
  <c r="AJ229" i="2"/>
  <c r="AH229" i="2"/>
  <c r="AF229" i="2"/>
  <c r="AD229" i="2"/>
  <c r="AB229" i="2"/>
  <c r="S229" i="2"/>
  <c r="R229" i="2"/>
  <c r="Q229" i="2"/>
  <c r="P229" i="2"/>
  <c r="M229" i="2"/>
  <c r="L229" i="2"/>
  <c r="K229" i="2"/>
  <c r="J229" i="2"/>
  <c r="H229" i="2"/>
  <c r="B229" i="2"/>
  <c r="AT228" i="2"/>
  <c r="AR228" i="2"/>
  <c r="AP228" i="2"/>
  <c r="AN228" i="2"/>
  <c r="AL228" i="2"/>
  <c r="AJ228" i="2"/>
  <c r="AH228" i="2"/>
  <c r="AF228" i="2"/>
  <c r="AD228" i="2"/>
  <c r="AB228" i="2"/>
  <c r="S228" i="2"/>
  <c r="R228" i="2"/>
  <c r="Q228" i="2"/>
  <c r="P228" i="2"/>
  <c r="M228" i="2"/>
  <c r="L228" i="2"/>
  <c r="K228" i="2"/>
  <c r="J228" i="2"/>
  <c r="H228" i="2"/>
  <c r="B228" i="2"/>
  <c r="AT227" i="2"/>
  <c r="AR227" i="2"/>
  <c r="AP227" i="2"/>
  <c r="AN227" i="2"/>
  <c r="AL227" i="2"/>
  <c r="AJ227" i="2"/>
  <c r="AH227" i="2"/>
  <c r="AF227" i="2"/>
  <c r="AD227" i="2"/>
  <c r="AB227" i="2"/>
  <c r="S227" i="2"/>
  <c r="R227" i="2"/>
  <c r="Q227" i="2"/>
  <c r="P227" i="2"/>
  <c r="M227" i="2"/>
  <c r="L227" i="2"/>
  <c r="K227" i="2"/>
  <c r="J227" i="2"/>
  <c r="H227" i="2"/>
  <c r="B227" i="2"/>
  <c r="AT226" i="2"/>
  <c r="AR226" i="2"/>
  <c r="AP226" i="2"/>
  <c r="AN226" i="2"/>
  <c r="AL226" i="2"/>
  <c r="AJ226" i="2"/>
  <c r="AH226" i="2"/>
  <c r="AF226" i="2"/>
  <c r="AD226" i="2"/>
  <c r="AB226" i="2"/>
  <c r="S226" i="2"/>
  <c r="R226" i="2"/>
  <c r="Q226" i="2"/>
  <c r="P226" i="2"/>
  <c r="M226" i="2"/>
  <c r="L226" i="2"/>
  <c r="K226" i="2"/>
  <c r="J226" i="2"/>
  <c r="H226" i="2"/>
  <c r="B226" i="2"/>
  <c r="AT225" i="2"/>
  <c r="AR225" i="2"/>
  <c r="AP225" i="2"/>
  <c r="AN225" i="2"/>
  <c r="AL225" i="2"/>
  <c r="AJ225" i="2"/>
  <c r="AH225" i="2"/>
  <c r="AF225" i="2"/>
  <c r="AD225" i="2"/>
  <c r="AB225" i="2"/>
  <c r="S225" i="2"/>
  <c r="R225" i="2"/>
  <c r="Q225" i="2"/>
  <c r="P225" i="2"/>
  <c r="M225" i="2"/>
  <c r="L225" i="2"/>
  <c r="K225" i="2"/>
  <c r="J225" i="2"/>
  <c r="H225" i="2"/>
  <c r="B225" i="2"/>
  <c r="AT224" i="2"/>
  <c r="AR224" i="2"/>
  <c r="AP224" i="2"/>
  <c r="AN224" i="2"/>
  <c r="AL224" i="2"/>
  <c r="AJ224" i="2"/>
  <c r="AH224" i="2"/>
  <c r="AF224" i="2"/>
  <c r="AD224" i="2"/>
  <c r="AB224" i="2"/>
  <c r="S224" i="2"/>
  <c r="R224" i="2"/>
  <c r="Q224" i="2"/>
  <c r="P224" i="2"/>
  <c r="M224" i="2"/>
  <c r="L224" i="2"/>
  <c r="K224" i="2"/>
  <c r="J224" i="2"/>
  <c r="H224" i="2"/>
  <c r="B224" i="2"/>
  <c r="AT223" i="2"/>
  <c r="AR223" i="2"/>
  <c r="AP223" i="2"/>
  <c r="AN223" i="2"/>
  <c r="AL223" i="2"/>
  <c r="AJ223" i="2"/>
  <c r="AH223" i="2"/>
  <c r="AF223" i="2"/>
  <c r="AD223" i="2"/>
  <c r="AB223" i="2"/>
  <c r="S223" i="2"/>
  <c r="R223" i="2"/>
  <c r="Q223" i="2"/>
  <c r="P223" i="2"/>
  <c r="M223" i="2"/>
  <c r="L223" i="2"/>
  <c r="K223" i="2"/>
  <c r="J223" i="2"/>
  <c r="H223" i="2"/>
  <c r="B223" i="2"/>
  <c r="AT222" i="2"/>
  <c r="AR222" i="2"/>
  <c r="AP222" i="2"/>
  <c r="AN222" i="2"/>
  <c r="AL222" i="2"/>
  <c r="AJ222" i="2"/>
  <c r="AH222" i="2"/>
  <c r="AF222" i="2"/>
  <c r="AD222" i="2"/>
  <c r="AB222" i="2"/>
  <c r="S222" i="2"/>
  <c r="R222" i="2"/>
  <c r="Q222" i="2"/>
  <c r="P222" i="2"/>
  <c r="M222" i="2"/>
  <c r="L222" i="2"/>
  <c r="K222" i="2"/>
  <c r="J222" i="2"/>
  <c r="H222" i="2"/>
  <c r="B222" i="2"/>
  <c r="AT221" i="2"/>
  <c r="AR221" i="2"/>
  <c r="AP221" i="2"/>
  <c r="AN221" i="2"/>
  <c r="AL221" i="2"/>
  <c r="AJ221" i="2"/>
  <c r="AH221" i="2"/>
  <c r="AF221" i="2"/>
  <c r="AD221" i="2"/>
  <c r="AB221" i="2"/>
  <c r="S221" i="2"/>
  <c r="R221" i="2"/>
  <c r="Q221" i="2"/>
  <c r="P221" i="2"/>
  <c r="M221" i="2"/>
  <c r="L221" i="2"/>
  <c r="K221" i="2"/>
  <c r="J221" i="2"/>
  <c r="H221" i="2"/>
  <c r="B221" i="2"/>
  <c r="AT220" i="2"/>
  <c r="AR220" i="2"/>
  <c r="AP220" i="2"/>
  <c r="AN220" i="2"/>
  <c r="AL220" i="2"/>
  <c r="AJ220" i="2"/>
  <c r="AH220" i="2"/>
  <c r="AF220" i="2"/>
  <c r="AD220" i="2"/>
  <c r="AB220" i="2"/>
  <c r="S220" i="2"/>
  <c r="R220" i="2"/>
  <c r="Q220" i="2"/>
  <c r="P220" i="2"/>
  <c r="M220" i="2"/>
  <c r="L220" i="2"/>
  <c r="K220" i="2"/>
  <c r="J220" i="2"/>
  <c r="H220" i="2"/>
  <c r="B220" i="2"/>
  <c r="AT219" i="2"/>
  <c r="AR219" i="2"/>
  <c r="AP219" i="2"/>
  <c r="AN219" i="2"/>
  <c r="AL219" i="2"/>
  <c r="AJ219" i="2"/>
  <c r="AH219" i="2"/>
  <c r="AF219" i="2"/>
  <c r="AD219" i="2"/>
  <c r="AB219" i="2"/>
  <c r="S219" i="2"/>
  <c r="R219" i="2"/>
  <c r="Q219" i="2"/>
  <c r="P219" i="2"/>
  <c r="M219" i="2"/>
  <c r="L219" i="2"/>
  <c r="K219" i="2"/>
  <c r="J219" i="2"/>
  <c r="H219" i="2"/>
  <c r="B219" i="2"/>
  <c r="AT218" i="2"/>
  <c r="AR218" i="2"/>
  <c r="AP218" i="2"/>
  <c r="AN218" i="2"/>
  <c r="AL218" i="2"/>
  <c r="AJ218" i="2"/>
  <c r="AH218" i="2"/>
  <c r="AF218" i="2"/>
  <c r="AD218" i="2"/>
  <c r="AB218" i="2"/>
  <c r="S218" i="2"/>
  <c r="R218" i="2"/>
  <c r="Q218" i="2"/>
  <c r="P218" i="2"/>
  <c r="M218" i="2"/>
  <c r="L218" i="2"/>
  <c r="K218" i="2"/>
  <c r="J218" i="2"/>
  <c r="H218" i="2"/>
  <c r="B218" i="2"/>
  <c r="AT217" i="2"/>
  <c r="AR217" i="2"/>
  <c r="AP217" i="2"/>
  <c r="AN217" i="2"/>
  <c r="AL217" i="2"/>
  <c r="AJ217" i="2"/>
  <c r="AH217" i="2"/>
  <c r="AF217" i="2"/>
  <c r="AD217" i="2"/>
  <c r="AB217" i="2"/>
  <c r="S217" i="2"/>
  <c r="R217" i="2"/>
  <c r="Q217" i="2"/>
  <c r="P217" i="2"/>
  <c r="M217" i="2"/>
  <c r="L217" i="2"/>
  <c r="K217" i="2"/>
  <c r="J217" i="2"/>
  <c r="H217" i="2"/>
  <c r="B217" i="2"/>
  <c r="AT216" i="2"/>
  <c r="AR216" i="2"/>
  <c r="AP216" i="2"/>
  <c r="AN216" i="2"/>
  <c r="AL216" i="2"/>
  <c r="AJ216" i="2"/>
  <c r="AH216" i="2"/>
  <c r="AF216" i="2"/>
  <c r="AD216" i="2"/>
  <c r="AB216" i="2"/>
  <c r="S216" i="2"/>
  <c r="R216" i="2"/>
  <c r="Q216" i="2"/>
  <c r="P216" i="2"/>
  <c r="M216" i="2"/>
  <c r="L216" i="2"/>
  <c r="K216" i="2"/>
  <c r="J216" i="2"/>
  <c r="H216" i="2"/>
  <c r="B216" i="2"/>
  <c r="AT215" i="2"/>
  <c r="AR215" i="2"/>
  <c r="AP215" i="2"/>
  <c r="AN215" i="2"/>
  <c r="AL215" i="2"/>
  <c r="AJ215" i="2"/>
  <c r="AH215" i="2"/>
  <c r="AF215" i="2"/>
  <c r="AD215" i="2"/>
  <c r="AB215" i="2"/>
  <c r="S215" i="2"/>
  <c r="R215" i="2"/>
  <c r="Q215" i="2"/>
  <c r="P215" i="2"/>
  <c r="M215" i="2"/>
  <c r="L215" i="2"/>
  <c r="K215" i="2"/>
  <c r="J215" i="2"/>
  <c r="H215" i="2"/>
  <c r="B215" i="2"/>
  <c r="AT214" i="2"/>
  <c r="AR214" i="2"/>
  <c r="AP214" i="2"/>
  <c r="AN214" i="2"/>
  <c r="AL214" i="2"/>
  <c r="AJ214" i="2"/>
  <c r="AH214" i="2"/>
  <c r="AF214" i="2"/>
  <c r="AD214" i="2"/>
  <c r="AB214" i="2"/>
  <c r="S214" i="2"/>
  <c r="R214" i="2"/>
  <c r="Q214" i="2"/>
  <c r="P214" i="2"/>
  <c r="M214" i="2"/>
  <c r="L214" i="2"/>
  <c r="K214" i="2"/>
  <c r="J214" i="2"/>
  <c r="H214" i="2"/>
  <c r="B214" i="2"/>
  <c r="AT213" i="2"/>
  <c r="AR213" i="2"/>
  <c r="AP213" i="2"/>
  <c r="AN213" i="2"/>
  <c r="AL213" i="2"/>
  <c r="AJ213" i="2"/>
  <c r="AH213" i="2"/>
  <c r="AF213" i="2"/>
  <c r="AD213" i="2"/>
  <c r="AB213" i="2"/>
  <c r="S213" i="2"/>
  <c r="R213" i="2"/>
  <c r="Q213" i="2"/>
  <c r="P213" i="2"/>
  <c r="M213" i="2"/>
  <c r="L213" i="2"/>
  <c r="K213" i="2"/>
  <c r="J213" i="2"/>
  <c r="H213" i="2"/>
  <c r="B213" i="2"/>
  <c r="AT212" i="2"/>
  <c r="AR212" i="2"/>
  <c r="AP212" i="2"/>
  <c r="AN212" i="2"/>
  <c r="AL212" i="2"/>
  <c r="AJ212" i="2"/>
  <c r="AH212" i="2"/>
  <c r="AF212" i="2"/>
  <c r="AD212" i="2"/>
  <c r="AB212" i="2"/>
  <c r="S212" i="2"/>
  <c r="R212" i="2"/>
  <c r="Q212" i="2"/>
  <c r="P212" i="2"/>
  <c r="M212" i="2"/>
  <c r="L212" i="2"/>
  <c r="K212" i="2"/>
  <c r="J212" i="2"/>
  <c r="H212" i="2"/>
  <c r="B212" i="2"/>
  <c r="AT211" i="2"/>
  <c r="AR211" i="2"/>
  <c r="AP211" i="2"/>
  <c r="AN211" i="2"/>
  <c r="AL211" i="2"/>
  <c r="AJ211" i="2"/>
  <c r="AH211" i="2"/>
  <c r="AF211" i="2"/>
  <c r="AD211" i="2"/>
  <c r="AB211" i="2"/>
  <c r="S211" i="2"/>
  <c r="R211" i="2"/>
  <c r="Q211" i="2"/>
  <c r="P211" i="2"/>
  <c r="M211" i="2"/>
  <c r="L211" i="2"/>
  <c r="K211" i="2"/>
  <c r="J211" i="2"/>
  <c r="H211" i="2"/>
  <c r="B211" i="2"/>
  <c r="AT210" i="2"/>
  <c r="AR210" i="2"/>
  <c r="AP210" i="2"/>
  <c r="AN210" i="2"/>
  <c r="AL210" i="2"/>
  <c r="AJ210" i="2"/>
  <c r="AH210" i="2"/>
  <c r="AF210" i="2"/>
  <c r="AD210" i="2"/>
  <c r="AB210" i="2"/>
  <c r="S210" i="2"/>
  <c r="R210" i="2"/>
  <c r="Q210" i="2"/>
  <c r="P210" i="2"/>
  <c r="M210" i="2"/>
  <c r="L210" i="2"/>
  <c r="K210" i="2"/>
  <c r="J210" i="2"/>
  <c r="H210" i="2"/>
  <c r="B210" i="2"/>
  <c r="AT209" i="2"/>
  <c r="AR209" i="2"/>
  <c r="AP209" i="2"/>
  <c r="AN209" i="2"/>
  <c r="AL209" i="2"/>
  <c r="AJ209" i="2"/>
  <c r="AH209" i="2"/>
  <c r="AF209" i="2"/>
  <c r="AD209" i="2"/>
  <c r="AB209" i="2"/>
  <c r="S209" i="2"/>
  <c r="R209" i="2"/>
  <c r="Q209" i="2"/>
  <c r="P209" i="2"/>
  <c r="M209" i="2"/>
  <c r="L209" i="2"/>
  <c r="K209" i="2"/>
  <c r="J209" i="2"/>
  <c r="H209" i="2"/>
  <c r="B209" i="2"/>
  <c r="AT208" i="2"/>
  <c r="AR208" i="2"/>
  <c r="AP208" i="2"/>
  <c r="AN208" i="2"/>
  <c r="AL208" i="2"/>
  <c r="AJ208" i="2"/>
  <c r="AH208" i="2"/>
  <c r="AF208" i="2"/>
  <c r="AD208" i="2"/>
  <c r="AB208" i="2"/>
  <c r="S208" i="2"/>
  <c r="R208" i="2"/>
  <c r="Q208" i="2"/>
  <c r="P208" i="2"/>
  <c r="M208" i="2"/>
  <c r="L208" i="2"/>
  <c r="K208" i="2"/>
  <c r="J208" i="2"/>
  <c r="H208" i="2"/>
  <c r="B208" i="2"/>
  <c r="AT207" i="2"/>
  <c r="AR207" i="2"/>
  <c r="AP207" i="2"/>
  <c r="AN207" i="2"/>
  <c r="AL207" i="2"/>
  <c r="AJ207" i="2"/>
  <c r="AH207" i="2"/>
  <c r="AF207" i="2"/>
  <c r="AD207" i="2"/>
  <c r="AB207" i="2"/>
  <c r="S207" i="2"/>
  <c r="R207" i="2"/>
  <c r="Q207" i="2"/>
  <c r="P207" i="2"/>
  <c r="M207" i="2"/>
  <c r="L207" i="2"/>
  <c r="K207" i="2"/>
  <c r="J207" i="2"/>
  <c r="H207" i="2"/>
  <c r="B207" i="2"/>
  <c r="AT206" i="2"/>
  <c r="AR206" i="2"/>
  <c r="AP206" i="2"/>
  <c r="AN206" i="2"/>
  <c r="AL206" i="2"/>
  <c r="AJ206" i="2"/>
  <c r="AH206" i="2"/>
  <c r="AF206" i="2"/>
  <c r="AD206" i="2"/>
  <c r="AB206" i="2"/>
  <c r="S206" i="2"/>
  <c r="R206" i="2"/>
  <c r="Q206" i="2"/>
  <c r="P206" i="2"/>
  <c r="M206" i="2"/>
  <c r="L206" i="2"/>
  <c r="K206" i="2"/>
  <c r="J206" i="2"/>
  <c r="H206" i="2"/>
  <c r="B206" i="2"/>
  <c r="AT205" i="2"/>
  <c r="AR205" i="2"/>
  <c r="AP205" i="2"/>
  <c r="AN205" i="2"/>
  <c r="AL205" i="2"/>
  <c r="AJ205" i="2"/>
  <c r="AH205" i="2"/>
  <c r="AF205" i="2"/>
  <c r="AD205" i="2"/>
  <c r="AB205" i="2"/>
  <c r="S205" i="2"/>
  <c r="R205" i="2"/>
  <c r="Q205" i="2"/>
  <c r="P205" i="2"/>
  <c r="M205" i="2"/>
  <c r="L205" i="2"/>
  <c r="K205" i="2"/>
  <c r="J205" i="2"/>
  <c r="H205" i="2"/>
  <c r="B205" i="2"/>
  <c r="AT204" i="2"/>
  <c r="AR204" i="2"/>
  <c r="AP204" i="2"/>
  <c r="AN204" i="2"/>
  <c r="AL204" i="2"/>
  <c r="AJ204" i="2"/>
  <c r="AH204" i="2"/>
  <c r="AF204" i="2"/>
  <c r="AD204" i="2"/>
  <c r="AB204" i="2"/>
  <c r="S204" i="2"/>
  <c r="R204" i="2"/>
  <c r="Q204" i="2"/>
  <c r="P204" i="2"/>
  <c r="M204" i="2"/>
  <c r="L204" i="2"/>
  <c r="K204" i="2"/>
  <c r="J204" i="2"/>
  <c r="H204" i="2"/>
  <c r="B204" i="2"/>
  <c r="AT203" i="2"/>
  <c r="AR203" i="2"/>
  <c r="AP203" i="2"/>
  <c r="AN203" i="2"/>
  <c r="AL203" i="2"/>
  <c r="AJ203" i="2"/>
  <c r="AH203" i="2"/>
  <c r="AF203" i="2"/>
  <c r="AD203" i="2"/>
  <c r="AB203" i="2"/>
  <c r="S203" i="2"/>
  <c r="R203" i="2"/>
  <c r="Q203" i="2"/>
  <c r="P203" i="2"/>
  <c r="M203" i="2"/>
  <c r="L203" i="2"/>
  <c r="K203" i="2"/>
  <c r="J203" i="2"/>
  <c r="H203" i="2"/>
  <c r="B203" i="2"/>
  <c r="AT202" i="2"/>
  <c r="AR202" i="2"/>
  <c r="AP202" i="2"/>
  <c r="AN202" i="2"/>
  <c r="AL202" i="2"/>
  <c r="AJ202" i="2"/>
  <c r="AH202" i="2"/>
  <c r="AF202" i="2"/>
  <c r="AD202" i="2"/>
  <c r="AB202" i="2"/>
  <c r="S202" i="2"/>
  <c r="R202" i="2"/>
  <c r="Q202" i="2"/>
  <c r="P202" i="2"/>
  <c r="M202" i="2"/>
  <c r="L202" i="2"/>
  <c r="K202" i="2"/>
  <c r="J202" i="2"/>
  <c r="H202" i="2"/>
  <c r="B202" i="2"/>
  <c r="AT201" i="2"/>
  <c r="AR201" i="2"/>
  <c r="AP201" i="2"/>
  <c r="AN201" i="2"/>
  <c r="AL201" i="2"/>
  <c r="AJ201" i="2"/>
  <c r="AH201" i="2"/>
  <c r="AF201" i="2"/>
  <c r="AD201" i="2"/>
  <c r="AB201" i="2"/>
  <c r="S201" i="2"/>
  <c r="R201" i="2"/>
  <c r="Q201" i="2"/>
  <c r="P201" i="2"/>
  <c r="M201" i="2"/>
  <c r="L201" i="2"/>
  <c r="K201" i="2"/>
  <c r="J201" i="2"/>
  <c r="H201" i="2"/>
  <c r="B201" i="2"/>
  <c r="AT200" i="2"/>
  <c r="AR200" i="2"/>
  <c r="AP200" i="2"/>
  <c r="AN200" i="2"/>
  <c r="AL200" i="2"/>
  <c r="AJ200" i="2"/>
  <c r="AH200" i="2"/>
  <c r="AF200" i="2"/>
  <c r="AD200" i="2"/>
  <c r="AB200" i="2"/>
  <c r="S200" i="2"/>
  <c r="R200" i="2"/>
  <c r="Q200" i="2"/>
  <c r="P200" i="2"/>
  <c r="M200" i="2"/>
  <c r="L200" i="2"/>
  <c r="K200" i="2"/>
  <c r="J200" i="2"/>
  <c r="H200" i="2"/>
  <c r="B200" i="2"/>
  <c r="AT199" i="2"/>
  <c r="AR199" i="2"/>
  <c r="AP199" i="2"/>
  <c r="AN199" i="2"/>
  <c r="AL199" i="2"/>
  <c r="AJ199" i="2"/>
  <c r="AH199" i="2"/>
  <c r="AF199" i="2"/>
  <c r="AD199" i="2"/>
  <c r="AB199" i="2"/>
  <c r="S199" i="2"/>
  <c r="R199" i="2"/>
  <c r="Q199" i="2"/>
  <c r="P199" i="2"/>
  <c r="M199" i="2"/>
  <c r="L199" i="2"/>
  <c r="K199" i="2"/>
  <c r="J199" i="2"/>
  <c r="H199" i="2"/>
  <c r="B199" i="2"/>
  <c r="AT198" i="2"/>
  <c r="AR198" i="2"/>
  <c r="AP198" i="2"/>
  <c r="AN198" i="2"/>
  <c r="AL198" i="2"/>
  <c r="AJ198" i="2"/>
  <c r="AH198" i="2"/>
  <c r="AF198" i="2"/>
  <c r="AD198" i="2"/>
  <c r="AB198" i="2"/>
  <c r="S198" i="2"/>
  <c r="R198" i="2"/>
  <c r="Q198" i="2"/>
  <c r="P198" i="2"/>
  <c r="M198" i="2"/>
  <c r="L198" i="2"/>
  <c r="K198" i="2"/>
  <c r="J198" i="2"/>
  <c r="H198" i="2"/>
  <c r="B198" i="2"/>
  <c r="AT197" i="2"/>
  <c r="AR197" i="2"/>
  <c r="AP197" i="2"/>
  <c r="AN197" i="2"/>
  <c r="AL197" i="2"/>
  <c r="AJ197" i="2"/>
  <c r="AH197" i="2"/>
  <c r="AF197" i="2"/>
  <c r="AD197" i="2"/>
  <c r="AB197" i="2"/>
  <c r="S197" i="2"/>
  <c r="R197" i="2"/>
  <c r="Q197" i="2"/>
  <c r="P197" i="2"/>
  <c r="M197" i="2"/>
  <c r="L197" i="2"/>
  <c r="K197" i="2"/>
  <c r="J197" i="2"/>
  <c r="H197" i="2"/>
  <c r="B197" i="2"/>
  <c r="AT196" i="2"/>
  <c r="AR196" i="2"/>
  <c r="AP196" i="2"/>
  <c r="AN196" i="2"/>
  <c r="AL196" i="2"/>
  <c r="AJ196" i="2"/>
  <c r="AH196" i="2"/>
  <c r="AF196" i="2"/>
  <c r="AD196" i="2"/>
  <c r="AB196" i="2"/>
  <c r="S196" i="2"/>
  <c r="R196" i="2"/>
  <c r="Q196" i="2"/>
  <c r="P196" i="2"/>
  <c r="M196" i="2"/>
  <c r="L196" i="2"/>
  <c r="K196" i="2"/>
  <c r="J196" i="2"/>
  <c r="H196" i="2"/>
  <c r="B196" i="2"/>
  <c r="AT195" i="2"/>
  <c r="AR195" i="2"/>
  <c r="AP195" i="2"/>
  <c r="AN195" i="2"/>
  <c r="AL195" i="2"/>
  <c r="AJ195" i="2"/>
  <c r="AH195" i="2"/>
  <c r="AF195" i="2"/>
  <c r="AD195" i="2"/>
  <c r="AB195" i="2"/>
  <c r="S195" i="2"/>
  <c r="R195" i="2"/>
  <c r="Q195" i="2"/>
  <c r="P195" i="2"/>
  <c r="M195" i="2"/>
  <c r="L195" i="2"/>
  <c r="K195" i="2"/>
  <c r="J195" i="2"/>
  <c r="H195" i="2"/>
  <c r="B195" i="2"/>
  <c r="AT194" i="2"/>
  <c r="AR194" i="2"/>
  <c r="AP194" i="2"/>
  <c r="AN194" i="2"/>
  <c r="AL194" i="2"/>
  <c r="AJ194" i="2"/>
  <c r="AH194" i="2"/>
  <c r="AF194" i="2"/>
  <c r="AD194" i="2"/>
  <c r="AB194" i="2"/>
  <c r="S194" i="2"/>
  <c r="R194" i="2"/>
  <c r="Q194" i="2"/>
  <c r="P194" i="2"/>
  <c r="M194" i="2"/>
  <c r="L194" i="2"/>
  <c r="K194" i="2"/>
  <c r="J194" i="2"/>
  <c r="H194" i="2"/>
  <c r="B194" i="2"/>
  <c r="AT193" i="2"/>
  <c r="AR193" i="2"/>
  <c r="AP193" i="2"/>
  <c r="AN193" i="2"/>
  <c r="AL193" i="2"/>
  <c r="AJ193" i="2"/>
  <c r="AH193" i="2"/>
  <c r="AF193" i="2"/>
  <c r="AD193" i="2"/>
  <c r="AB193" i="2"/>
  <c r="S193" i="2"/>
  <c r="R193" i="2"/>
  <c r="Q193" i="2"/>
  <c r="P193" i="2"/>
  <c r="M193" i="2"/>
  <c r="L193" i="2"/>
  <c r="K193" i="2"/>
  <c r="J193" i="2"/>
  <c r="H193" i="2"/>
  <c r="B193" i="2"/>
  <c r="AT192" i="2"/>
  <c r="AR192" i="2"/>
  <c r="AP192" i="2"/>
  <c r="AN192" i="2"/>
  <c r="AL192" i="2"/>
  <c r="AJ192" i="2"/>
  <c r="AH192" i="2"/>
  <c r="AF192" i="2"/>
  <c r="AD192" i="2"/>
  <c r="AB192" i="2"/>
  <c r="S192" i="2"/>
  <c r="R192" i="2"/>
  <c r="Q192" i="2"/>
  <c r="P192" i="2"/>
  <c r="M192" i="2"/>
  <c r="L192" i="2"/>
  <c r="K192" i="2"/>
  <c r="J192" i="2"/>
  <c r="H192" i="2"/>
  <c r="B192" i="2"/>
  <c r="AT191" i="2"/>
  <c r="AR191" i="2"/>
  <c r="AP191" i="2"/>
  <c r="AN191" i="2"/>
  <c r="AL191" i="2"/>
  <c r="AJ191" i="2"/>
  <c r="AH191" i="2"/>
  <c r="AF191" i="2"/>
  <c r="AD191" i="2"/>
  <c r="AB191" i="2"/>
  <c r="S191" i="2"/>
  <c r="R191" i="2"/>
  <c r="Q191" i="2"/>
  <c r="P191" i="2"/>
  <c r="M191" i="2"/>
  <c r="L191" i="2"/>
  <c r="K191" i="2"/>
  <c r="J191" i="2"/>
  <c r="H191" i="2"/>
  <c r="B191" i="2"/>
  <c r="AT190" i="2"/>
  <c r="AR190" i="2"/>
  <c r="AP190" i="2"/>
  <c r="AN190" i="2"/>
  <c r="AL190" i="2"/>
  <c r="AJ190" i="2"/>
  <c r="AH190" i="2"/>
  <c r="AF190" i="2"/>
  <c r="AD190" i="2"/>
  <c r="AB190" i="2"/>
  <c r="S190" i="2"/>
  <c r="R190" i="2"/>
  <c r="Q190" i="2"/>
  <c r="P190" i="2"/>
  <c r="M190" i="2"/>
  <c r="L190" i="2"/>
  <c r="K190" i="2"/>
  <c r="J190" i="2"/>
  <c r="H190" i="2"/>
  <c r="B190" i="2"/>
  <c r="AT189" i="2"/>
  <c r="AR189" i="2"/>
  <c r="AP189" i="2"/>
  <c r="AN189" i="2"/>
  <c r="AL189" i="2"/>
  <c r="AJ189" i="2"/>
  <c r="AH189" i="2"/>
  <c r="AF189" i="2"/>
  <c r="AD189" i="2"/>
  <c r="AB189" i="2"/>
  <c r="S189" i="2"/>
  <c r="R189" i="2"/>
  <c r="Q189" i="2"/>
  <c r="P189" i="2"/>
  <c r="M189" i="2"/>
  <c r="L189" i="2"/>
  <c r="K189" i="2"/>
  <c r="J189" i="2"/>
  <c r="H189" i="2"/>
  <c r="B189" i="2"/>
  <c r="AT188" i="2"/>
  <c r="AR188" i="2"/>
  <c r="AP188" i="2"/>
  <c r="AN188" i="2"/>
  <c r="AL188" i="2"/>
  <c r="AJ188" i="2"/>
  <c r="AH188" i="2"/>
  <c r="AF188" i="2"/>
  <c r="AD188" i="2"/>
  <c r="AB188" i="2"/>
  <c r="S188" i="2"/>
  <c r="R188" i="2"/>
  <c r="Q188" i="2"/>
  <c r="P188" i="2"/>
  <c r="M188" i="2"/>
  <c r="L188" i="2"/>
  <c r="K188" i="2"/>
  <c r="J188" i="2"/>
  <c r="H188" i="2"/>
  <c r="B188" i="2"/>
  <c r="AT187" i="2"/>
  <c r="AR187" i="2"/>
  <c r="AP187" i="2"/>
  <c r="AN187" i="2"/>
  <c r="AL187" i="2"/>
  <c r="AJ187" i="2"/>
  <c r="AH187" i="2"/>
  <c r="AF187" i="2"/>
  <c r="AD187" i="2"/>
  <c r="AB187" i="2"/>
  <c r="S187" i="2"/>
  <c r="R187" i="2"/>
  <c r="Q187" i="2"/>
  <c r="P187" i="2"/>
  <c r="M187" i="2"/>
  <c r="L187" i="2"/>
  <c r="K187" i="2"/>
  <c r="J187" i="2"/>
  <c r="H187" i="2"/>
  <c r="B187" i="2"/>
  <c r="AT186" i="2"/>
  <c r="AR186" i="2"/>
  <c r="AP186" i="2"/>
  <c r="AN186" i="2"/>
  <c r="AL186" i="2"/>
  <c r="AJ186" i="2"/>
  <c r="AH186" i="2"/>
  <c r="AF186" i="2"/>
  <c r="AD186" i="2"/>
  <c r="AB186" i="2"/>
  <c r="S186" i="2"/>
  <c r="R186" i="2"/>
  <c r="Q186" i="2"/>
  <c r="P186" i="2"/>
  <c r="M186" i="2"/>
  <c r="L186" i="2"/>
  <c r="K186" i="2"/>
  <c r="J186" i="2"/>
  <c r="H186" i="2"/>
  <c r="B186" i="2"/>
  <c r="AT185" i="2"/>
  <c r="AR185" i="2"/>
  <c r="AP185" i="2"/>
  <c r="AN185" i="2"/>
  <c r="AL185" i="2"/>
  <c r="AJ185" i="2"/>
  <c r="AH185" i="2"/>
  <c r="AF185" i="2"/>
  <c r="AD185" i="2"/>
  <c r="AB185" i="2"/>
  <c r="S185" i="2"/>
  <c r="R185" i="2"/>
  <c r="Q185" i="2"/>
  <c r="P185" i="2"/>
  <c r="M185" i="2"/>
  <c r="L185" i="2"/>
  <c r="K185" i="2"/>
  <c r="J185" i="2"/>
  <c r="H185" i="2"/>
  <c r="B185" i="2"/>
  <c r="AT184" i="2"/>
  <c r="AR184" i="2"/>
  <c r="AP184" i="2"/>
  <c r="AN184" i="2"/>
  <c r="AL184" i="2"/>
  <c r="AJ184" i="2"/>
  <c r="AH184" i="2"/>
  <c r="AF184" i="2"/>
  <c r="AD184" i="2"/>
  <c r="AB184" i="2"/>
  <c r="S184" i="2"/>
  <c r="R184" i="2"/>
  <c r="Q184" i="2"/>
  <c r="P184" i="2"/>
  <c r="M184" i="2"/>
  <c r="L184" i="2"/>
  <c r="K184" i="2"/>
  <c r="J184" i="2"/>
  <c r="H184" i="2"/>
  <c r="B184" i="2"/>
  <c r="AT183" i="2"/>
  <c r="AR183" i="2"/>
  <c r="AP183" i="2"/>
  <c r="AN183" i="2"/>
  <c r="AL183" i="2"/>
  <c r="AJ183" i="2"/>
  <c r="AH183" i="2"/>
  <c r="AF183" i="2"/>
  <c r="AD183" i="2"/>
  <c r="AB183" i="2"/>
  <c r="S183" i="2"/>
  <c r="R183" i="2"/>
  <c r="Q183" i="2"/>
  <c r="P183" i="2"/>
  <c r="M183" i="2"/>
  <c r="L183" i="2"/>
  <c r="K183" i="2"/>
  <c r="J183" i="2"/>
  <c r="H183" i="2"/>
  <c r="B183" i="2"/>
  <c r="AT182" i="2"/>
  <c r="AR182" i="2"/>
  <c r="AP182" i="2"/>
  <c r="AN182" i="2"/>
  <c r="AL182" i="2"/>
  <c r="AJ182" i="2"/>
  <c r="AH182" i="2"/>
  <c r="AF182" i="2"/>
  <c r="AD182" i="2"/>
  <c r="AB182" i="2"/>
  <c r="S182" i="2"/>
  <c r="R182" i="2"/>
  <c r="Q182" i="2"/>
  <c r="P182" i="2"/>
  <c r="M182" i="2"/>
  <c r="L182" i="2"/>
  <c r="K182" i="2"/>
  <c r="J182" i="2"/>
  <c r="H182" i="2"/>
  <c r="B182" i="2"/>
  <c r="AT181" i="2"/>
  <c r="AR181" i="2"/>
  <c r="AP181" i="2"/>
  <c r="AN181" i="2"/>
  <c r="AL181" i="2"/>
  <c r="AJ181" i="2"/>
  <c r="AH181" i="2"/>
  <c r="AF181" i="2"/>
  <c r="AD181" i="2"/>
  <c r="AB181" i="2"/>
  <c r="S181" i="2"/>
  <c r="R181" i="2"/>
  <c r="Q181" i="2"/>
  <c r="P181" i="2"/>
  <c r="M181" i="2"/>
  <c r="L181" i="2"/>
  <c r="K181" i="2"/>
  <c r="J181" i="2"/>
  <c r="H181" i="2"/>
  <c r="B181" i="2"/>
  <c r="AT180" i="2"/>
  <c r="AR180" i="2"/>
  <c r="AP180" i="2"/>
  <c r="AN180" i="2"/>
  <c r="AL180" i="2"/>
  <c r="AJ180" i="2"/>
  <c r="AH180" i="2"/>
  <c r="AF180" i="2"/>
  <c r="AD180" i="2"/>
  <c r="AB180" i="2"/>
  <c r="S180" i="2"/>
  <c r="R180" i="2"/>
  <c r="Q180" i="2"/>
  <c r="P180" i="2"/>
  <c r="M180" i="2"/>
  <c r="L180" i="2"/>
  <c r="K180" i="2"/>
  <c r="J180" i="2"/>
  <c r="H180" i="2"/>
  <c r="B180" i="2"/>
  <c r="AT179" i="2"/>
  <c r="AR179" i="2"/>
  <c r="AP179" i="2"/>
  <c r="AN179" i="2"/>
  <c r="AL179" i="2"/>
  <c r="AJ179" i="2"/>
  <c r="AH179" i="2"/>
  <c r="AF179" i="2"/>
  <c r="AD179" i="2"/>
  <c r="AB179" i="2"/>
  <c r="S179" i="2"/>
  <c r="R179" i="2"/>
  <c r="Q179" i="2"/>
  <c r="P179" i="2"/>
  <c r="M179" i="2"/>
  <c r="L179" i="2"/>
  <c r="K179" i="2"/>
  <c r="J179" i="2"/>
  <c r="H179" i="2"/>
  <c r="B179" i="2"/>
  <c r="AT178" i="2"/>
  <c r="AR178" i="2"/>
  <c r="AP178" i="2"/>
  <c r="AN178" i="2"/>
  <c r="AL178" i="2"/>
  <c r="AJ178" i="2"/>
  <c r="AH178" i="2"/>
  <c r="AF178" i="2"/>
  <c r="AD178" i="2"/>
  <c r="AB178" i="2"/>
  <c r="S178" i="2"/>
  <c r="R178" i="2"/>
  <c r="Q178" i="2"/>
  <c r="P178" i="2"/>
  <c r="M178" i="2"/>
  <c r="L178" i="2"/>
  <c r="K178" i="2"/>
  <c r="J178" i="2"/>
  <c r="H178" i="2"/>
  <c r="B178" i="2"/>
  <c r="AT177" i="2"/>
  <c r="AR177" i="2"/>
  <c r="AP177" i="2"/>
  <c r="AN177" i="2"/>
  <c r="AL177" i="2"/>
  <c r="AJ177" i="2"/>
  <c r="AH177" i="2"/>
  <c r="AF177" i="2"/>
  <c r="AD177" i="2"/>
  <c r="AB177" i="2"/>
  <c r="S177" i="2"/>
  <c r="R177" i="2"/>
  <c r="Q177" i="2"/>
  <c r="P177" i="2"/>
  <c r="M177" i="2"/>
  <c r="L177" i="2"/>
  <c r="K177" i="2"/>
  <c r="J177" i="2"/>
  <c r="H177" i="2"/>
  <c r="B177" i="2"/>
  <c r="AT176" i="2"/>
  <c r="AR176" i="2"/>
  <c r="AP176" i="2"/>
  <c r="AN176" i="2"/>
  <c r="AL176" i="2"/>
  <c r="AJ176" i="2"/>
  <c r="AH176" i="2"/>
  <c r="AF176" i="2"/>
  <c r="AD176" i="2"/>
  <c r="AB176" i="2"/>
  <c r="S176" i="2"/>
  <c r="R176" i="2"/>
  <c r="Q176" i="2"/>
  <c r="P176" i="2"/>
  <c r="M176" i="2"/>
  <c r="L176" i="2"/>
  <c r="K176" i="2"/>
  <c r="J176" i="2"/>
  <c r="H176" i="2"/>
  <c r="B176" i="2"/>
  <c r="AT175" i="2"/>
  <c r="AR175" i="2"/>
  <c r="AP175" i="2"/>
  <c r="AN175" i="2"/>
  <c r="AL175" i="2"/>
  <c r="AJ175" i="2"/>
  <c r="AH175" i="2"/>
  <c r="AF175" i="2"/>
  <c r="AD175" i="2"/>
  <c r="AB175" i="2"/>
  <c r="S175" i="2"/>
  <c r="R175" i="2"/>
  <c r="Q175" i="2"/>
  <c r="P175" i="2"/>
  <c r="M175" i="2"/>
  <c r="L175" i="2"/>
  <c r="K175" i="2"/>
  <c r="J175" i="2"/>
  <c r="H175" i="2"/>
  <c r="B175" i="2"/>
  <c r="AT174" i="2"/>
  <c r="AR174" i="2"/>
  <c r="AP174" i="2"/>
  <c r="AN174" i="2"/>
  <c r="AL174" i="2"/>
  <c r="AJ174" i="2"/>
  <c r="AH174" i="2"/>
  <c r="AF174" i="2"/>
  <c r="AD174" i="2"/>
  <c r="AB174" i="2"/>
  <c r="S174" i="2"/>
  <c r="R174" i="2"/>
  <c r="Q174" i="2"/>
  <c r="P174" i="2"/>
  <c r="M174" i="2"/>
  <c r="L174" i="2"/>
  <c r="K174" i="2"/>
  <c r="J174" i="2"/>
  <c r="H174" i="2"/>
  <c r="B174" i="2"/>
  <c r="AT173" i="2"/>
  <c r="AR173" i="2"/>
  <c r="AP173" i="2"/>
  <c r="AN173" i="2"/>
  <c r="AL173" i="2"/>
  <c r="AJ173" i="2"/>
  <c r="AH173" i="2"/>
  <c r="AF173" i="2"/>
  <c r="AD173" i="2"/>
  <c r="AB173" i="2"/>
  <c r="S173" i="2"/>
  <c r="R173" i="2"/>
  <c r="Q173" i="2"/>
  <c r="P173" i="2"/>
  <c r="M173" i="2"/>
  <c r="L173" i="2"/>
  <c r="K173" i="2"/>
  <c r="J173" i="2"/>
  <c r="H173" i="2"/>
  <c r="B173" i="2"/>
  <c r="AT172" i="2"/>
  <c r="AR172" i="2"/>
  <c r="AP172" i="2"/>
  <c r="AN172" i="2"/>
  <c r="AL172" i="2"/>
  <c r="AJ172" i="2"/>
  <c r="AH172" i="2"/>
  <c r="AF172" i="2"/>
  <c r="AD172" i="2"/>
  <c r="AB172" i="2"/>
  <c r="S172" i="2"/>
  <c r="R172" i="2"/>
  <c r="Q172" i="2"/>
  <c r="P172" i="2"/>
  <c r="M172" i="2"/>
  <c r="L172" i="2"/>
  <c r="K172" i="2"/>
  <c r="J172" i="2"/>
  <c r="H172" i="2"/>
  <c r="B172" i="2"/>
  <c r="AT171" i="2"/>
  <c r="AR171" i="2"/>
  <c r="AP171" i="2"/>
  <c r="AN171" i="2"/>
  <c r="AL171" i="2"/>
  <c r="AJ171" i="2"/>
  <c r="AH171" i="2"/>
  <c r="AF171" i="2"/>
  <c r="AD171" i="2"/>
  <c r="AB171" i="2"/>
  <c r="S171" i="2"/>
  <c r="R171" i="2"/>
  <c r="Q171" i="2"/>
  <c r="P171" i="2"/>
  <c r="M171" i="2"/>
  <c r="L171" i="2"/>
  <c r="K171" i="2"/>
  <c r="J171" i="2"/>
  <c r="H171" i="2"/>
  <c r="B171" i="2"/>
  <c r="AT170" i="2"/>
  <c r="AR170" i="2"/>
  <c r="AP170" i="2"/>
  <c r="AN170" i="2"/>
  <c r="AL170" i="2"/>
  <c r="AJ170" i="2"/>
  <c r="AH170" i="2"/>
  <c r="AF170" i="2"/>
  <c r="AD170" i="2"/>
  <c r="AB170" i="2"/>
  <c r="S170" i="2"/>
  <c r="R170" i="2"/>
  <c r="Q170" i="2"/>
  <c r="P170" i="2"/>
  <c r="M170" i="2"/>
  <c r="L170" i="2"/>
  <c r="K170" i="2"/>
  <c r="J170" i="2"/>
  <c r="H170" i="2"/>
  <c r="B170" i="2"/>
  <c r="AT169" i="2"/>
  <c r="AR169" i="2"/>
  <c r="AP169" i="2"/>
  <c r="AN169" i="2"/>
  <c r="AL169" i="2"/>
  <c r="AJ169" i="2"/>
  <c r="AH169" i="2"/>
  <c r="AF169" i="2"/>
  <c r="AD169" i="2"/>
  <c r="AB169" i="2"/>
  <c r="S169" i="2"/>
  <c r="R169" i="2"/>
  <c r="Q169" i="2"/>
  <c r="P169" i="2"/>
  <c r="M169" i="2"/>
  <c r="L169" i="2"/>
  <c r="K169" i="2"/>
  <c r="J169" i="2"/>
  <c r="H169" i="2"/>
  <c r="B169" i="2"/>
  <c r="AT168" i="2"/>
  <c r="AR168" i="2"/>
  <c r="AP168" i="2"/>
  <c r="AN168" i="2"/>
  <c r="AL168" i="2"/>
  <c r="AJ168" i="2"/>
  <c r="AH168" i="2"/>
  <c r="AF168" i="2"/>
  <c r="AD168" i="2"/>
  <c r="AB168" i="2"/>
  <c r="S168" i="2"/>
  <c r="R168" i="2"/>
  <c r="Q168" i="2"/>
  <c r="P168" i="2"/>
  <c r="M168" i="2"/>
  <c r="L168" i="2"/>
  <c r="K168" i="2"/>
  <c r="J168" i="2"/>
  <c r="H168" i="2"/>
  <c r="B168" i="2"/>
  <c r="AT167" i="2"/>
  <c r="AR167" i="2"/>
  <c r="AP167" i="2"/>
  <c r="AN167" i="2"/>
  <c r="AL167" i="2"/>
  <c r="AJ167" i="2"/>
  <c r="AH167" i="2"/>
  <c r="AF167" i="2"/>
  <c r="AD167" i="2"/>
  <c r="AB167" i="2"/>
  <c r="S167" i="2"/>
  <c r="R167" i="2"/>
  <c r="Q167" i="2"/>
  <c r="P167" i="2"/>
  <c r="M167" i="2"/>
  <c r="L167" i="2"/>
  <c r="K167" i="2"/>
  <c r="J167" i="2"/>
  <c r="H167" i="2"/>
  <c r="B167" i="2"/>
  <c r="AT166" i="2"/>
  <c r="AR166" i="2"/>
  <c r="AP166" i="2"/>
  <c r="AN166" i="2"/>
  <c r="AL166" i="2"/>
  <c r="AJ166" i="2"/>
  <c r="AH166" i="2"/>
  <c r="AF166" i="2"/>
  <c r="AD166" i="2"/>
  <c r="AB166" i="2"/>
  <c r="S166" i="2"/>
  <c r="R166" i="2"/>
  <c r="Q166" i="2"/>
  <c r="P166" i="2"/>
  <c r="M166" i="2"/>
  <c r="L166" i="2"/>
  <c r="K166" i="2"/>
  <c r="J166" i="2"/>
  <c r="H166" i="2"/>
  <c r="B166" i="2"/>
  <c r="AT165" i="2"/>
  <c r="AR165" i="2"/>
  <c r="AP165" i="2"/>
  <c r="AN165" i="2"/>
  <c r="AL165" i="2"/>
  <c r="AJ165" i="2"/>
  <c r="AH165" i="2"/>
  <c r="AF165" i="2"/>
  <c r="AD165" i="2"/>
  <c r="AB165" i="2"/>
  <c r="S165" i="2"/>
  <c r="R165" i="2"/>
  <c r="Q165" i="2"/>
  <c r="P165" i="2"/>
  <c r="M165" i="2"/>
  <c r="L165" i="2"/>
  <c r="K165" i="2"/>
  <c r="J165" i="2"/>
  <c r="H165" i="2"/>
  <c r="B165" i="2"/>
  <c r="AT164" i="2"/>
  <c r="AR164" i="2"/>
  <c r="AP164" i="2"/>
  <c r="AN164" i="2"/>
  <c r="AL164" i="2"/>
  <c r="AJ164" i="2"/>
  <c r="AH164" i="2"/>
  <c r="AF164" i="2"/>
  <c r="AD164" i="2"/>
  <c r="AB164" i="2"/>
  <c r="S164" i="2"/>
  <c r="R164" i="2"/>
  <c r="Q164" i="2"/>
  <c r="P164" i="2"/>
  <c r="M164" i="2"/>
  <c r="L164" i="2"/>
  <c r="K164" i="2"/>
  <c r="J164" i="2"/>
  <c r="H164" i="2"/>
  <c r="B164" i="2"/>
  <c r="AT163" i="2"/>
  <c r="AR163" i="2"/>
  <c r="AP163" i="2"/>
  <c r="AN163" i="2"/>
  <c r="AL163" i="2"/>
  <c r="AJ163" i="2"/>
  <c r="AH163" i="2"/>
  <c r="AF163" i="2"/>
  <c r="AD163" i="2"/>
  <c r="AB163" i="2"/>
  <c r="S163" i="2"/>
  <c r="R163" i="2"/>
  <c r="Q163" i="2"/>
  <c r="P163" i="2"/>
  <c r="M163" i="2"/>
  <c r="L163" i="2"/>
  <c r="K163" i="2"/>
  <c r="J163" i="2"/>
  <c r="H163" i="2"/>
  <c r="B163" i="2"/>
  <c r="AT162" i="2"/>
  <c r="AR162" i="2"/>
  <c r="AP162" i="2"/>
  <c r="AN162" i="2"/>
  <c r="AL162" i="2"/>
  <c r="AJ162" i="2"/>
  <c r="AH162" i="2"/>
  <c r="AF162" i="2"/>
  <c r="AD162" i="2"/>
  <c r="AB162" i="2"/>
  <c r="S162" i="2"/>
  <c r="R162" i="2"/>
  <c r="Q162" i="2"/>
  <c r="P162" i="2"/>
  <c r="M162" i="2"/>
  <c r="L162" i="2"/>
  <c r="K162" i="2"/>
  <c r="J162" i="2"/>
  <c r="H162" i="2"/>
  <c r="B162" i="2"/>
  <c r="AT161" i="2"/>
  <c r="AR161" i="2"/>
  <c r="AP161" i="2"/>
  <c r="AN161" i="2"/>
  <c r="AL161" i="2"/>
  <c r="AJ161" i="2"/>
  <c r="AH161" i="2"/>
  <c r="AF161" i="2"/>
  <c r="AD161" i="2"/>
  <c r="AB161" i="2"/>
  <c r="S161" i="2"/>
  <c r="R161" i="2"/>
  <c r="Q161" i="2"/>
  <c r="P161" i="2"/>
  <c r="M161" i="2"/>
  <c r="L161" i="2"/>
  <c r="K161" i="2"/>
  <c r="J161" i="2"/>
  <c r="H161" i="2"/>
  <c r="B161" i="2"/>
  <c r="AT160" i="2"/>
  <c r="AR160" i="2"/>
  <c r="AP160" i="2"/>
  <c r="AN160" i="2"/>
  <c r="AL160" i="2"/>
  <c r="AJ160" i="2"/>
  <c r="AH160" i="2"/>
  <c r="AF160" i="2"/>
  <c r="AD160" i="2"/>
  <c r="AB160" i="2"/>
  <c r="S160" i="2"/>
  <c r="R160" i="2"/>
  <c r="Q160" i="2"/>
  <c r="P160" i="2"/>
  <c r="M160" i="2"/>
  <c r="L160" i="2"/>
  <c r="K160" i="2"/>
  <c r="J160" i="2"/>
  <c r="H160" i="2"/>
  <c r="B160" i="2"/>
  <c r="AT159" i="2"/>
  <c r="AR159" i="2"/>
  <c r="AP159" i="2"/>
  <c r="AN159" i="2"/>
  <c r="AL159" i="2"/>
  <c r="AJ159" i="2"/>
  <c r="AH159" i="2"/>
  <c r="AF159" i="2"/>
  <c r="AD159" i="2"/>
  <c r="AB159" i="2"/>
  <c r="S159" i="2"/>
  <c r="R159" i="2"/>
  <c r="Q159" i="2"/>
  <c r="P159" i="2"/>
  <c r="M159" i="2"/>
  <c r="L159" i="2"/>
  <c r="K159" i="2"/>
  <c r="J159" i="2"/>
  <c r="H159" i="2"/>
  <c r="B159" i="2"/>
  <c r="AT158" i="2"/>
  <c r="AR158" i="2"/>
  <c r="AP158" i="2"/>
  <c r="AN158" i="2"/>
  <c r="AL158" i="2"/>
  <c r="AJ158" i="2"/>
  <c r="AH158" i="2"/>
  <c r="AF158" i="2"/>
  <c r="AD158" i="2"/>
  <c r="AB158" i="2"/>
  <c r="S158" i="2"/>
  <c r="R158" i="2"/>
  <c r="Q158" i="2"/>
  <c r="P158" i="2"/>
  <c r="M158" i="2"/>
  <c r="L158" i="2"/>
  <c r="K158" i="2"/>
  <c r="J158" i="2"/>
  <c r="H158" i="2"/>
  <c r="B158" i="2"/>
  <c r="AT157" i="2"/>
  <c r="AR157" i="2"/>
  <c r="AP157" i="2"/>
  <c r="AN157" i="2"/>
  <c r="AL157" i="2"/>
  <c r="AJ157" i="2"/>
  <c r="AH157" i="2"/>
  <c r="AF157" i="2"/>
  <c r="AD157" i="2"/>
  <c r="AB157" i="2"/>
  <c r="S157" i="2"/>
  <c r="R157" i="2"/>
  <c r="Q157" i="2"/>
  <c r="P157" i="2"/>
  <c r="M157" i="2"/>
  <c r="L157" i="2"/>
  <c r="K157" i="2"/>
  <c r="J157" i="2"/>
  <c r="H157" i="2"/>
  <c r="B157" i="2"/>
  <c r="AT156" i="2"/>
  <c r="AR156" i="2"/>
  <c r="AP156" i="2"/>
  <c r="AN156" i="2"/>
  <c r="AL156" i="2"/>
  <c r="AJ156" i="2"/>
  <c r="AH156" i="2"/>
  <c r="AF156" i="2"/>
  <c r="AD156" i="2"/>
  <c r="AB156" i="2"/>
  <c r="S156" i="2"/>
  <c r="R156" i="2"/>
  <c r="Q156" i="2"/>
  <c r="P156" i="2"/>
  <c r="M156" i="2"/>
  <c r="L156" i="2"/>
  <c r="K156" i="2"/>
  <c r="J156" i="2"/>
  <c r="H156" i="2"/>
  <c r="B156" i="2"/>
  <c r="AT155" i="2"/>
  <c r="AR155" i="2"/>
  <c r="AP155" i="2"/>
  <c r="AN155" i="2"/>
  <c r="AL155" i="2"/>
  <c r="AJ155" i="2"/>
  <c r="AH155" i="2"/>
  <c r="AF155" i="2"/>
  <c r="AD155" i="2"/>
  <c r="AB155" i="2"/>
  <c r="S155" i="2"/>
  <c r="R155" i="2"/>
  <c r="Q155" i="2"/>
  <c r="P155" i="2"/>
  <c r="M155" i="2"/>
  <c r="L155" i="2"/>
  <c r="K155" i="2"/>
  <c r="J155" i="2"/>
  <c r="H155" i="2"/>
  <c r="B155" i="2"/>
  <c r="AT154" i="2"/>
  <c r="AR154" i="2"/>
  <c r="AP154" i="2"/>
  <c r="AN154" i="2"/>
  <c r="AL154" i="2"/>
  <c r="AJ154" i="2"/>
  <c r="AH154" i="2"/>
  <c r="AF154" i="2"/>
  <c r="AD154" i="2"/>
  <c r="AB154" i="2"/>
  <c r="S154" i="2"/>
  <c r="R154" i="2"/>
  <c r="Q154" i="2"/>
  <c r="P154" i="2"/>
  <c r="M154" i="2"/>
  <c r="L154" i="2"/>
  <c r="K154" i="2"/>
  <c r="J154" i="2"/>
  <c r="H154" i="2"/>
  <c r="B154" i="2"/>
  <c r="AT153" i="2"/>
  <c r="AR153" i="2"/>
  <c r="AP153" i="2"/>
  <c r="AN153" i="2"/>
  <c r="AL153" i="2"/>
  <c r="AJ153" i="2"/>
  <c r="AH153" i="2"/>
  <c r="AF153" i="2"/>
  <c r="AD153" i="2"/>
  <c r="AB153" i="2"/>
  <c r="S153" i="2"/>
  <c r="R153" i="2"/>
  <c r="Q153" i="2"/>
  <c r="P153" i="2"/>
  <c r="M153" i="2"/>
  <c r="L153" i="2"/>
  <c r="K153" i="2"/>
  <c r="J153" i="2"/>
  <c r="H153" i="2"/>
  <c r="B153" i="2"/>
  <c r="AT152" i="2"/>
  <c r="AR152" i="2"/>
  <c r="AP152" i="2"/>
  <c r="AN152" i="2"/>
  <c r="AL152" i="2"/>
  <c r="AJ152" i="2"/>
  <c r="AH152" i="2"/>
  <c r="AF152" i="2"/>
  <c r="AD152" i="2"/>
  <c r="AB152" i="2"/>
  <c r="S152" i="2"/>
  <c r="R152" i="2"/>
  <c r="Q152" i="2"/>
  <c r="P152" i="2"/>
  <c r="M152" i="2"/>
  <c r="L152" i="2"/>
  <c r="K152" i="2"/>
  <c r="J152" i="2"/>
  <c r="H152" i="2"/>
  <c r="B152" i="2"/>
  <c r="AT151" i="2"/>
  <c r="AR151" i="2"/>
  <c r="AP151" i="2"/>
  <c r="AN151" i="2"/>
  <c r="AL151" i="2"/>
  <c r="AJ151" i="2"/>
  <c r="AH151" i="2"/>
  <c r="AF151" i="2"/>
  <c r="AD151" i="2"/>
  <c r="AB151" i="2"/>
  <c r="S151" i="2"/>
  <c r="R151" i="2"/>
  <c r="Q151" i="2"/>
  <c r="P151" i="2"/>
  <c r="M151" i="2"/>
  <c r="L151" i="2"/>
  <c r="K151" i="2"/>
  <c r="J151" i="2"/>
  <c r="H151" i="2"/>
  <c r="B151" i="2"/>
  <c r="AT150" i="2"/>
  <c r="AR150" i="2"/>
  <c r="AP150" i="2"/>
  <c r="AN150" i="2"/>
  <c r="AL150" i="2"/>
  <c r="AJ150" i="2"/>
  <c r="AH150" i="2"/>
  <c r="AF150" i="2"/>
  <c r="AD150" i="2"/>
  <c r="AB150" i="2"/>
  <c r="S150" i="2"/>
  <c r="R150" i="2"/>
  <c r="Q150" i="2"/>
  <c r="P150" i="2"/>
  <c r="M150" i="2"/>
  <c r="L150" i="2"/>
  <c r="K150" i="2"/>
  <c r="J150" i="2"/>
  <c r="H150" i="2"/>
  <c r="B150" i="2"/>
  <c r="AT149" i="2"/>
  <c r="AR149" i="2"/>
  <c r="AP149" i="2"/>
  <c r="AN149" i="2"/>
  <c r="AL149" i="2"/>
  <c r="AJ149" i="2"/>
  <c r="AH149" i="2"/>
  <c r="AF149" i="2"/>
  <c r="AD149" i="2"/>
  <c r="AB149" i="2"/>
  <c r="S149" i="2"/>
  <c r="R149" i="2"/>
  <c r="Q149" i="2"/>
  <c r="P149" i="2"/>
  <c r="M149" i="2"/>
  <c r="L149" i="2"/>
  <c r="K149" i="2"/>
  <c r="J149" i="2"/>
  <c r="H149" i="2"/>
  <c r="B149" i="2"/>
  <c r="AT148" i="2"/>
  <c r="AR148" i="2"/>
  <c r="AP148" i="2"/>
  <c r="AN148" i="2"/>
  <c r="AL148" i="2"/>
  <c r="AJ148" i="2"/>
  <c r="AH148" i="2"/>
  <c r="AF148" i="2"/>
  <c r="AD148" i="2"/>
  <c r="AB148" i="2"/>
  <c r="S148" i="2"/>
  <c r="R148" i="2"/>
  <c r="Q148" i="2"/>
  <c r="P148" i="2"/>
  <c r="M148" i="2"/>
  <c r="L148" i="2"/>
  <c r="K148" i="2"/>
  <c r="J148" i="2"/>
  <c r="H148" i="2"/>
  <c r="B148" i="2"/>
  <c r="AT147" i="2"/>
  <c r="AR147" i="2"/>
  <c r="AP147" i="2"/>
  <c r="AN147" i="2"/>
  <c r="AL147" i="2"/>
  <c r="AJ147" i="2"/>
  <c r="AH147" i="2"/>
  <c r="AF147" i="2"/>
  <c r="AD147" i="2"/>
  <c r="AB147" i="2"/>
  <c r="S147" i="2"/>
  <c r="R147" i="2"/>
  <c r="Q147" i="2"/>
  <c r="P147" i="2"/>
  <c r="M147" i="2"/>
  <c r="L147" i="2"/>
  <c r="K147" i="2"/>
  <c r="J147" i="2"/>
  <c r="H147" i="2"/>
  <c r="B147" i="2"/>
  <c r="AT146" i="2"/>
  <c r="AR146" i="2"/>
  <c r="AP146" i="2"/>
  <c r="AN146" i="2"/>
  <c r="AL146" i="2"/>
  <c r="AJ146" i="2"/>
  <c r="AH146" i="2"/>
  <c r="AF146" i="2"/>
  <c r="AD146" i="2"/>
  <c r="AB146" i="2"/>
  <c r="S146" i="2"/>
  <c r="R146" i="2"/>
  <c r="Q146" i="2"/>
  <c r="P146" i="2"/>
  <c r="M146" i="2"/>
  <c r="L146" i="2"/>
  <c r="K146" i="2"/>
  <c r="J146" i="2"/>
  <c r="H146" i="2"/>
  <c r="B146" i="2"/>
  <c r="AT145" i="2"/>
  <c r="AR145" i="2"/>
  <c r="AP145" i="2"/>
  <c r="AN145" i="2"/>
  <c r="AL145" i="2"/>
  <c r="AJ145" i="2"/>
  <c r="AH145" i="2"/>
  <c r="AF145" i="2"/>
  <c r="AD145" i="2"/>
  <c r="AB145" i="2"/>
  <c r="S145" i="2"/>
  <c r="R145" i="2"/>
  <c r="Q145" i="2"/>
  <c r="P145" i="2"/>
  <c r="M145" i="2"/>
  <c r="L145" i="2"/>
  <c r="K145" i="2"/>
  <c r="J145" i="2"/>
  <c r="H145" i="2"/>
  <c r="B145" i="2"/>
  <c r="AT144" i="2"/>
  <c r="AR144" i="2"/>
  <c r="AP144" i="2"/>
  <c r="AN144" i="2"/>
  <c r="AL144" i="2"/>
  <c r="AJ144" i="2"/>
  <c r="AH144" i="2"/>
  <c r="AF144" i="2"/>
  <c r="AD144" i="2"/>
  <c r="AB144" i="2"/>
  <c r="S144" i="2"/>
  <c r="R144" i="2"/>
  <c r="Q144" i="2"/>
  <c r="P144" i="2"/>
  <c r="M144" i="2"/>
  <c r="L144" i="2"/>
  <c r="K144" i="2"/>
  <c r="J144" i="2"/>
  <c r="H144" i="2"/>
  <c r="B144" i="2"/>
  <c r="AT143" i="2"/>
  <c r="AR143" i="2"/>
  <c r="AP143" i="2"/>
  <c r="AN143" i="2"/>
  <c r="AL143" i="2"/>
  <c r="AJ143" i="2"/>
  <c r="AH143" i="2"/>
  <c r="AF143" i="2"/>
  <c r="AD143" i="2"/>
  <c r="AB143" i="2"/>
  <c r="S143" i="2"/>
  <c r="R143" i="2"/>
  <c r="Q143" i="2"/>
  <c r="P143" i="2"/>
  <c r="M143" i="2"/>
  <c r="L143" i="2"/>
  <c r="K143" i="2"/>
  <c r="J143" i="2"/>
  <c r="H143" i="2"/>
  <c r="B143" i="2"/>
  <c r="AT142" i="2"/>
  <c r="AR142" i="2"/>
  <c r="AP142" i="2"/>
  <c r="AN142" i="2"/>
  <c r="AL142" i="2"/>
  <c r="AJ142" i="2"/>
  <c r="AH142" i="2"/>
  <c r="AF142" i="2"/>
  <c r="AD142" i="2"/>
  <c r="AB142" i="2"/>
  <c r="S142" i="2"/>
  <c r="R142" i="2"/>
  <c r="Q142" i="2"/>
  <c r="P142" i="2"/>
  <c r="M142" i="2"/>
  <c r="L142" i="2"/>
  <c r="K142" i="2"/>
  <c r="J142" i="2"/>
  <c r="H142" i="2"/>
  <c r="B142" i="2"/>
  <c r="AT141" i="2"/>
  <c r="AR141" i="2"/>
  <c r="AP141" i="2"/>
  <c r="AN141" i="2"/>
  <c r="AL141" i="2"/>
  <c r="AJ141" i="2"/>
  <c r="AH141" i="2"/>
  <c r="AF141" i="2"/>
  <c r="AD141" i="2"/>
  <c r="AB141" i="2"/>
  <c r="S141" i="2"/>
  <c r="R141" i="2"/>
  <c r="Q141" i="2"/>
  <c r="P141" i="2"/>
  <c r="M141" i="2"/>
  <c r="L141" i="2"/>
  <c r="K141" i="2"/>
  <c r="J141" i="2"/>
  <c r="H141" i="2"/>
  <c r="B141" i="2"/>
  <c r="AT140" i="2"/>
  <c r="AR140" i="2"/>
  <c r="AP140" i="2"/>
  <c r="AN140" i="2"/>
  <c r="AL140" i="2"/>
  <c r="AJ140" i="2"/>
  <c r="AH140" i="2"/>
  <c r="AF140" i="2"/>
  <c r="AD140" i="2"/>
  <c r="AB140" i="2"/>
  <c r="S140" i="2"/>
  <c r="R140" i="2"/>
  <c r="Q140" i="2"/>
  <c r="P140" i="2"/>
  <c r="M140" i="2"/>
  <c r="L140" i="2"/>
  <c r="K140" i="2"/>
  <c r="J140" i="2"/>
  <c r="H140" i="2"/>
  <c r="B140" i="2"/>
  <c r="AT139" i="2"/>
  <c r="AR139" i="2"/>
  <c r="AP139" i="2"/>
  <c r="AN139" i="2"/>
  <c r="AL139" i="2"/>
  <c r="AJ139" i="2"/>
  <c r="AH139" i="2"/>
  <c r="AF139" i="2"/>
  <c r="AD139" i="2"/>
  <c r="AB139" i="2"/>
  <c r="S139" i="2"/>
  <c r="R139" i="2"/>
  <c r="Q139" i="2"/>
  <c r="P139" i="2"/>
  <c r="M139" i="2"/>
  <c r="L139" i="2"/>
  <c r="K139" i="2"/>
  <c r="J139" i="2"/>
  <c r="H139" i="2"/>
  <c r="B139" i="2"/>
  <c r="AT138" i="2"/>
  <c r="AR138" i="2"/>
  <c r="AP138" i="2"/>
  <c r="AN138" i="2"/>
  <c r="AL138" i="2"/>
  <c r="AJ138" i="2"/>
  <c r="AH138" i="2"/>
  <c r="AF138" i="2"/>
  <c r="AD138" i="2"/>
  <c r="AB138" i="2"/>
  <c r="S138" i="2"/>
  <c r="R138" i="2"/>
  <c r="Q138" i="2"/>
  <c r="P138" i="2"/>
  <c r="M138" i="2"/>
  <c r="L138" i="2"/>
  <c r="K138" i="2"/>
  <c r="J138" i="2"/>
  <c r="H138" i="2"/>
  <c r="B138" i="2"/>
  <c r="AT137" i="2"/>
  <c r="AR137" i="2"/>
  <c r="AP137" i="2"/>
  <c r="AN137" i="2"/>
  <c r="AL137" i="2"/>
  <c r="AJ137" i="2"/>
  <c r="AH137" i="2"/>
  <c r="AF137" i="2"/>
  <c r="AD137" i="2"/>
  <c r="AB137" i="2"/>
  <c r="S137" i="2"/>
  <c r="R137" i="2"/>
  <c r="Q137" i="2"/>
  <c r="P137" i="2"/>
  <c r="M137" i="2"/>
  <c r="L137" i="2"/>
  <c r="K137" i="2"/>
  <c r="J137" i="2"/>
  <c r="H137" i="2"/>
  <c r="B137" i="2"/>
  <c r="AT136" i="2"/>
  <c r="AR136" i="2"/>
  <c r="AP136" i="2"/>
  <c r="AN136" i="2"/>
  <c r="AL136" i="2"/>
  <c r="AJ136" i="2"/>
  <c r="AH136" i="2"/>
  <c r="AF136" i="2"/>
  <c r="AD136" i="2"/>
  <c r="AB136" i="2"/>
  <c r="S136" i="2"/>
  <c r="R136" i="2"/>
  <c r="Q136" i="2"/>
  <c r="P136" i="2"/>
  <c r="M136" i="2"/>
  <c r="L136" i="2"/>
  <c r="K136" i="2"/>
  <c r="J136" i="2"/>
  <c r="H136" i="2"/>
  <c r="B136" i="2"/>
  <c r="AT135" i="2"/>
  <c r="AR135" i="2"/>
  <c r="AP135" i="2"/>
  <c r="AN135" i="2"/>
  <c r="AL135" i="2"/>
  <c r="AJ135" i="2"/>
  <c r="AH135" i="2"/>
  <c r="AF135" i="2"/>
  <c r="AD135" i="2"/>
  <c r="AB135" i="2"/>
  <c r="S135" i="2"/>
  <c r="R135" i="2"/>
  <c r="Q135" i="2"/>
  <c r="P135" i="2"/>
  <c r="M135" i="2"/>
  <c r="L135" i="2"/>
  <c r="K135" i="2"/>
  <c r="J135" i="2"/>
  <c r="H135" i="2"/>
  <c r="B135" i="2"/>
  <c r="AT134" i="2"/>
  <c r="AR134" i="2"/>
  <c r="AP134" i="2"/>
  <c r="AN134" i="2"/>
  <c r="AL134" i="2"/>
  <c r="AJ134" i="2"/>
  <c r="AH134" i="2"/>
  <c r="AF134" i="2"/>
  <c r="AD134" i="2"/>
  <c r="AB134" i="2"/>
  <c r="S134" i="2"/>
  <c r="R134" i="2"/>
  <c r="Q134" i="2"/>
  <c r="P134" i="2"/>
  <c r="M134" i="2"/>
  <c r="L134" i="2"/>
  <c r="K134" i="2"/>
  <c r="J134" i="2"/>
  <c r="H134" i="2"/>
  <c r="B134" i="2"/>
  <c r="AT133" i="2"/>
  <c r="AR133" i="2"/>
  <c r="AP133" i="2"/>
  <c r="AN133" i="2"/>
  <c r="AL133" i="2"/>
  <c r="AJ133" i="2"/>
  <c r="AH133" i="2"/>
  <c r="AF133" i="2"/>
  <c r="AD133" i="2"/>
  <c r="AB133" i="2"/>
  <c r="S133" i="2"/>
  <c r="R133" i="2"/>
  <c r="Q133" i="2"/>
  <c r="P133" i="2"/>
  <c r="M133" i="2"/>
  <c r="L133" i="2"/>
  <c r="K133" i="2"/>
  <c r="J133" i="2"/>
  <c r="H133" i="2"/>
  <c r="B133" i="2"/>
  <c r="AT132" i="2"/>
  <c r="AR132" i="2"/>
  <c r="AP132" i="2"/>
  <c r="AN132" i="2"/>
  <c r="AL132" i="2"/>
  <c r="AJ132" i="2"/>
  <c r="AH132" i="2"/>
  <c r="AF132" i="2"/>
  <c r="AD132" i="2"/>
  <c r="AB132" i="2"/>
  <c r="S132" i="2"/>
  <c r="R132" i="2"/>
  <c r="Q132" i="2"/>
  <c r="P132" i="2"/>
  <c r="M132" i="2"/>
  <c r="L132" i="2"/>
  <c r="K132" i="2"/>
  <c r="J132" i="2"/>
  <c r="H132" i="2"/>
  <c r="B132" i="2"/>
  <c r="AT131" i="2"/>
  <c r="AR131" i="2"/>
  <c r="AP131" i="2"/>
  <c r="AN131" i="2"/>
  <c r="AL131" i="2"/>
  <c r="AJ131" i="2"/>
  <c r="AH131" i="2"/>
  <c r="AF131" i="2"/>
  <c r="AD131" i="2"/>
  <c r="AB131" i="2"/>
  <c r="S131" i="2"/>
  <c r="R131" i="2"/>
  <c r="Q131" i="2"/>
  <c r="P131" i="2"/>
  <c r="M131" i="2"/>
  <c r="L131" i="2"/>
  <c r="K131" i="2"/>
  <c r="J131" i="2"/>
  <c r="H131" i="2"/>
  <c r="B131" i="2"/>
  <c r="AT130" i="2"/>
  <c r="AR130" i="2"/>
  <c r="AP130" i="2"/>
  <c r="AN130" i="2"/>
  <c r="AL130" i="2"/>
  <c r="AJ130" i="2"/>
  <c r="AH130" i="2"/>
  <c r="AF130" i="2"/>
  <c r="AD130" i="2"/>
  <c r="AB130" i="2"/>
  <c r="S130" i="2"/>
  <c r="R130" i="2"/>
  <c r="Q130" i="2"/>
  <c r="P130" i="2"/>
  <c r="M130" i="2"/>
  <c r="L130" i="2"/>
  <c r="K130" i="2"/>
  <c r="J130" i="2"/>
  <c r="H130" i="2"/>
  <c r="B130" i="2"/>
  <c r="AT129" i="2"/>
  <c r="AR129" i="2"/>
  <c r="AP129" i="2"/>
  <c r="AN129" i="2"/>
  <c r="AL129" i="2"/>
  <c r="AJ129" i="2"/>
  <c r="AH129" i="2"/>
  <c r="AF129" i="2"/>
  <c r="AD129" i="2"/>
  <c r="AB129" i="2"/>
  <c r="S129" i="2"/>
  <c r="R129" i="2"/>
  <c r="Q129" i="2"/>
  <c r="P129" i="2"/>
  <c r="M129" i="2"/>
  <c r="L129" i="2"/>
  <c r="K129" i="2"/>
  <c r="J129" i="2"/>
  <c r="H129" i="2"/>
  <c r="B129" i="2"/>
  <c r="AT128" i="2"/>
  <c r="AR128" i="2"/>
  <c r="AP128" i="2"/>
  <c r="AN128" i="2"/>
  <c r="AL128" i="2"/>
  <c r="AJ128" i="2"/>
  <c r="AH128" i="2"/>
  <c r="AF128" i="2"/>
  <c r="AD128" i="2"/>
  <c r="AB128" i="2"/>
  <c r="S128" i="2"/>
  <c r="R128" i="2"/>
  <c r="Q128" i="2"/>
  <c r="P128" i="2"/>
  <c r="M128" i="2"/>
  <c r="L128" i="2"/>
  <c r="K128" i="2"/>
  <c r="J128" i="2"/>
  <c r="H128" i="2"/>
  <c r="B128" i="2"/>
  <c r="AT127" i="2"/>
  <c r="AR127" i="2"/>
  <c r="AP127" i="2"/>
  <c r="AN127" i="2"/>
  <c r="AL127" i="2"/>
  <c r="AJ127" i="2"/>
  <c r="AH127" i="2"/>
  <c r="AF127" i="2"/>
  <c r="AD127" i="2"/>
  <c r="AB127" i="2"/>
  <c r="S127" i="2"/>
  <c r="R127" i="2"/>
  <c r="Q127" i="2"/>
  <c r="P127" i="2"/>
  <c r="M127" i="2"/>
  <c r="L127" i="2"/>
  <c r="K127" i="2"/>
  <c r="J127" i="2"/>
  <c r="H127" i="2"/>
  <c r="B127" i="2"/>
  <c r="AT126" i="2"/>
  <c r="AR126" i="2"/>
  <c r="AP126" i="2"/>
  <c r="AN126" i="2"/>
  <c r="AL126" i="2"/>
  <c r="AJ126" i="2"/>
  <c r="AH126" i="2"/>
  <c r="AF126" i="2"/>
  <c r="AD126" i="2"/>
  <c r="AB126" i="2"/>
  <c r="S126" i="2"/>
  <c r="R126" i="2"/>
  <c r="Q126" i="2"/>
  <c r="P126" i="2"/>
  <c r="M126" i="2"/>
  <c r="L126" i="2"/>
  <c r="K126" i="2"/>
  <c r="J126" i="2"/>
  <c r="H126" i="2"/>
  <c r="B126" i="2"/>
  <c r="AT125" i="2"/>
  <c r="AR125" i="2"/>
  <c r="AP125" i="2"/>
  <c r="AN125" i="2"/>
  <c r="AL125" i="2"/>
  <c r="AJ125" i="2"/>
  <c r="AH125" i="2"/>
  <c r="AF125" i="2"/>
  <c r="AD125" i="2"/>
  <c r="AB125" i="2"/>
  <c r="S125" i="2"/>
  <c r="R125" i="2"/>
  <c r="Q125" i="2"/>
  <c r="P125" i="2"/>
  <c r="M125" i="2"/>
  <c r="L125" i="2"/>
  <c r="K125" i="2"/>
  <c r="J125" i="2"/>
  <c r="H125" i="2"/>
  <c r="B125" i="2"/>
  <c r="AT124" i="2"/>
  <c r="AR124" i="2"/>
  <c r="AP124" i="2"/>
  <c r="AN124" i="2"/>
  <c r="AL124" i="2"/>
  <c r="AJ124" i="2"/>
  <c r="AH124" i="2"/>
  <c r="AF124" i="2"/>
  <c r="AD124" i="2"/>
  <c r="AB124" i="2"/>
  <c r="S124" i="2"/>
  <c r="R124" i="2"/>
  <c r="Q124" i="2"/>
  <c r="P124" i="2"/>
  <c r="M124" i="2"/>
  <c r="L124" i="2"/>
  <c r="K124" i="2"/>
  <c r="J124" i="2"/>
  <c r="H124" i="2"/>
  <c r="B124" i="2"/>
  <c r="AT123" i="2"/>
  <c r="AR123" i="2"/>
  <c r="AP123" i="2"/>
  <c r="AN123" i="2"/>
  <c r="AL123" i="2"/>
  <c r="AJ123" i="2"/>
  <c r="AH123" i="2"/>
  <c r="AF123" i="2"/>
  <c r="AD123" i="2"/>
  <c r="AB123" i="2"/>
  <c r="S123" i="2"/>
  <c r="R123" i="2"/>
  <c r="Q123" i="2"/>
  <c r="P123" i="2"/>
  <c r="M123" i="2"/>
  <c r="L123" i="2"/>
  <c r="K123" i="2"/>
  <c r="J123" i="2"/>
  <c r="H123" i="2"/>
  <c r="B123" i="2"/>
  <c r="AT122" i="2"/>
  <c r="AR122" i="2"/>
  <c r="AP122" i="2"/>
  <c r="AN122" i="2"/>
  <c r="AL122" i="2"/>
  <c r="AJ122" i="2"/>
  <c r="AH122" i="2"/>
  <c r="AF122" i="2"/>
  <c r="AD122" i="2"/>
  <c r="AB122" i="2"/>
  <c r="S122" i="2"/>
  <c r="R122" i="2"/>
  <c r="Q122" i="2"/>
  <c r="P122" i="2"/>
  <c r="M122" i="2"/>
  <c r="L122" i="2"/>
  <c r="K122" i="2"/>
  <c r="J122" i="2"/>
  <c r="H122" i="2"/>
  <c r="B122" i="2"/>
  <c r="AT121" i="2"/>
  <c r="AR121" i="2"/>
  <c r="AP121" i="2"/>
  <c r="AN121" i="2"/>
  <c r="AL121" i="2"/>
  <c r="AJ121" i="2"/>
  <c r="AH121" i="2"/>
  <c r="AF121" i="2"/>
  <c r="AD121" i="2"/>
  <c r="AB121" i="2"/>
  <c r="S121" i="2"/>
  <c r="R121" i="2"/>
  <c r="Q121" i="2"/>
  <c r="P121" i="2"/>
  <c r="M121" i="2"/>
  <c r="L121" i="2"/>
  <c r="K121" i="2"/>
  <c r="J121" i="2"/>
  <c r="H121" i="2"/>
  <c r="B121" i="2"/>
  <c r="AT120" i="2"/>
  <c r="AR120" i="2"/>
  <c r="AP120" i="2"/>
  <c r="AN120" i="2"/>
  <c r="AL120" i="2"/>
  <c r="AJ120" i="2"/>
  <c r="AH120" i="2"/>
  <c r="AF120" i="2"/>
  <c r="AD120" i="2"/>
  <c r="AB120" i="2"/>
  <c r="S120" i="2"/>
  <c r="R120" i="2"/>
  <c r="Q120" i="2"/>
  <c r="P120" i="2"/>
  <c r="M120" i="2"/>
  <c r="L120" i="2"/>
  <c r="K120" i="2"/>
  <c r="J120" i="2"/>
  <c r="H120" i="2"/>
  <c r="B120" i="2"/>
  <c r="AT119" i="2"/>
  <c r="AR119" i="2"/>
  <c r="AP119" i="2"/>
  <c r="AN119" i="2"/>
  <c r="AL119" i="2"/>
  <c r="AJ119" i="2"/>
  <c r="AH119" i="2"/>
  <c r="AF119" i="2"/>
  <c r="AD119" i="2"/>
  <c r="AB119" i="2"/>
  <c r="S119" i="2"/>
  <c r="R119" i="2"/>
  <c r="Q119" i="2"/>
  <c r="P119" i="2"/>
  <c r="M119" i="2"/>
  <c r="L119" i="2"/>
  <c r="K119" i="2"/>
  <c r="J119" i="2"/>
  <c r="H119" i="2"/>
  <c r="B119" i="2"/>
  <c r="AT118" i="2"/>
  <c r="AR118" i="2"/>
  <c r="AP118" i="2"/>
  <c r="AN118" i="2"/>
  <c r="AL118" i="2"/>
  <c r="AJ118" i="2"/>
  <c r="AH118" i="2"/>
  <c r="AF118" i="2"/>
  <c r="AD118" i="2"/>
  <c r="AB118" i="2"/>
  <c r="S118" i="2"/>
  <c r="R118" i="2"/>
  <c r="Q118" i="2"/>
  <c r="P118" i="2"/>
  <c r="M118" i="2"/>
  <c r="L118" i="2"/>
  <c r="K118" i="2"/>
  <c r="J118" i="2"/>
  <c r="H118" i="2"/>
  <c r="B118" i="2"/>
  <c r="AT117" i="2"/>
  <c r="AR117" i="2"/>
  <c r="AP117" i="2"/>
  <c r="AN117" i="2"/>
  <c r="AL117" i="2"/>
  <c r="AJ117" i="2"/>
  <c r="AH117" i="2"/>
  <c r="AF117" i="2"/>
  <c r="AD117" i="2"/>
  <c r="AB117" i="2"/>
  <c r="S117" i="2"/>
  <c r="R117" i="2"/>
  <c r="Q117" i="2"/>
  <c r="P117" i="2"/>
  <c r="M117" i="2"/>
  <c r="L117" i="2"/>
  <c r="K117" i="2"/>
  <c r="J117" i="2"/>
  <c r="H117" i="2"/>
  <c r="B117" i="2"/>
  <c r="AT116" i="2"/>
  <c r="AR116" i="2"/>
  <c r="AP116" i="2"/>
  <c r="AN116" i="2"/>
  <c r="AL116" i="2"/>
  <c r="AJ116" i="2"/>
  <c r="AH116" i="2"/>
  <c r="AF116" i="2"/>
  <c r="AD116" i="2"/>
  <c r="AB116" i="2"/>
  <c r="S116" i="2"/>
  <c r="R116" i="2"/>
  <c r="Q116" i="2"/>
  <c r="P116" i="2"/>
  <c r="M116" i="2"/>
  <c r="L116" i="2"/>
  <c r="K116" i="2"/>
  <c r="J116" i="2"/>
  <c r="H116" i="2"/>
  <c r="B116" i="2"/>
  <c r="AT115" i="2"/>
  <c r="AR115" i="2"/>
  <c r="AP115" i="2"/>
  <c r="AN115" i="2"/>
  <c r="AL115" i="2"/>
  <c r="AJ115" i="2"/>
  <c r="AH115" i="2"/>
  <c r="AF115" i="2"/>
  <c r="AD115" i="2"/>
  <c r="AB115" i="2"/>
  <c r="S115" i="2"/>
  <c r="R115" i="2"/>
  <c r="Q115" i="2"/>
  <c r="P115" i="2"/>
  <c r="M115" i="2"/>
  <c r="L115" i="2"/>
  <c r="K115" i="2"/>
  <c r="J115" i="2"/>
  <c r="H115" i="2"/>
  <c r="B115" i="2"/>
  <c r="AT114" i="2"/>
  <c r="AR114" i="2"/>
  <c r="AP114" i="2"/>
  <c r="AN114" i="2"/>
  <c r="AL114" i="2"/>
  <c r="AJ114" i="2"/>
  <c r="AH114" i="2"/>
  <c r="AF114" i="2"/>
  <c r="AD114" i="2"/>
  <c r="AB114" i="2"/>
  <c r="S114" i="2"/>
  <c r="R114" i="2"/>
  <c r="Q114" i="2"/>
  <c r="P114" i="2"/>
  <c r="M114" i="2"/>
  <c r="L114" i="2"/>
  <c r="K114" i="2"/>
  <c r="J114" i="2"/>
  <c r="H114" i="2"/>
  <c r="B114" i="2"/>
  <c r="AT113" i="2"/>
  <c r="AR113" i="2"/>
  <c r="AP113" i="2"/>
  <c r="AN113" i="2"/>
  <c r="AL113" i="2"/>
  <c r="AJ113" i="2"/>
  <c r="AH113" i="2"/>
  <c r="AF113" i="2"/>
  <c r="AD113" i="2"/>
  <c r="AB113" i="2"/>
  <c r="S113" i="2"/>
  <c r="R113" i="2"/>
  <c r="Q113" i="2"/>
  <c r="P113" i="2"/>
  <c r="M113" i="2"/>
  <c r="L113" i="2"/>
  <c r="K113" i="2"/>
  <c r="J113" i="2"/>
  <c r="H113" i="2"/>
  <c r="B113" i="2"/>
  <c r="AT112" i="2"/>
  <c r="AR112" i="2"/>
  <c r="AP112" i="2"/>
  <c r="AN112" i="2"/>
  <c r="AL112" i="2"/>
  <c r="AJ112" i="2"/>
  <c r="AH112" i="2"/>
  <c r="AF112" i="2"/>
  <c r="AD112" i="2"/>
  <c r="AB112" i="2"/>
  <c r="S112" i="2"/>
  <c r="R112" i="2"/>
  <c r="Q112" i="2"/>
  <c r="P112" i="2"/>
  <c r="M112" i="2"/>
  <c r="L112" i="2"/>
  <c r="K112" i="2"/>
  <c r="J112" i="2"/>
  <c r="H112" i="2"/>
  <c r="B112" i="2"/>
  <c r="AT111" i="2"/>
  <c r="AR111" i="2"/>
  <c r="AP111" i="2"/>
  <c r="AN111" i="2"/>
  <c r="AL111" i="2"/>
  <c r="AJ111" i="2"/>
  <c r="AH111" i="2"/>
  <c r="AF111" i="2"/>
  <c r="AD111" i="2"/>
  <c r="AB111" i="2"/>
  <c r="S111" i="2"/>
  <c r="R111" i="2"/>
  <c r="Q111" i="2"/>
  <c r="P111" i="2"/>
  <c r="M111" i="2"/>
  <c r="L111" i="2"/>
  <c r="K111" i="2"/>
  <c r="J111" i="2"/>
  <c r="H111" i="2"/>
  <c r="B111" i="2"/>
  <c r="AT110" i="2"/>
  <c r="AR110" i="2"/>
  <c r="AP110" i="2"/>
  <c r="AN110" i="2"/>
  <c r="AL110" i="2"/>
  <c r="AJ110" i="2"/>
  <c r="AH110" i="2"/>
  <c r="AF110" i="2"/>
  <c r="AD110" i="2"/>
  <c r="AB110" i="2"/>
  <c r="S110" i="2"/>
  <c r="R110" i="2"/>
  <c r="Q110" i="2"/>
  <c r="P110" i="2"/>
  <c r="M110" i="2"/>
  <c r="L110" i="2"/>
  <c r="K110" i="2"/>
  <c r="J110" i="2"/>
  <c r="H110" i="2"/>
  <c r="B110" i="2"/>
  <c r="AT109" i="2"/>
  <c r="AR109" i="2"/>
  <c r="AP109" i="2"/>
  <c r="AN109" i="2"/>
  <c r="AL109" i="2"/>
  <c r="AJ109" i="2"/>
  <c r="AH109" i="2"/>
  <c r="AF109" i="2"/>
  <c r="AD109" i="2"/>
  <c r="AB109" i="2"/>
  <c r="S109" i="2"/>
  <c r="R109" i="2"/>
  <c r="Q109" i="2"/>
  <c r="P109" i="2"/>
  <c r="M109" i="2"/>
  <c r="L109" i="2"/>
  <c r="K109" i="2"/>
  <c r="J109" i="2"/>
  <c r="H109" i="2"/>
  <c r="B109" i="2"/>
  <c r="AT108" i="2"/>
  <c r="AR108" i="2"/>
  <c r="AP108" i="2"/>
  <c r="AN108" i="2"/>
  <c r="AL108" i="2"/>
  <c r="AJ108" i="2"/>
  <c r="AH108" i="2"/>
  <c r="AF108" i="2"/>
  <c r="AD108" i="2"/>
  <c r="AB108" i="2"/>
  <c r="S108" i="2"/>
  <c r="R108" i="2"/>
  <c r="Q108" i="2"/>
  <c r="P108" i="2"/>
  <c r="M108" i="2"/>
  <c r="L108" i="2"/>
  <c r="K108" i="2"/>
  <c r="J108" i="2"/>
  <c r="H108" i="2"/>
  <c r="B108" i="2"/>
  <c r="AT107" i="2"/>
  <c r="AR107" i="2"/>
  <c r="AP107" i="2"/>
  <c r="AN107" i="2"/>
  <c r="AL107" i="2"/>
  <c r="AJ107" i="2"/>
  <c r="AH107" i="2"/>
  <c r="AF107" i="2"/>
  <c r="AD107" i="2"/>
  <c r="AB107" i="2"/>
  <c r="S107" i="2"/>
  <c r="R107" i="2"/>
  <c r="Q107" i="2"/>
  <c r="P107" i="2"/>
  <c r="M107" i="2"/>
  <c r="L107" i="2"/>
  <c r="K107" i="2"/>
  <c r="J107" i="2"/>
  <c r="H107" i="2"/>
  <c r="B107" i="2"/>
  <c r="AT106" i="2"/>
  <c r="AR106" i="2"/>
  <c r="AP106" i="2"/>
  <c r="AN106" i="2"/>
  <c r="AL106" i="2"/>
  <c r="AJ106" i="2"/>
  <c r="AH106" i="2"/>
  <c r="AF106" i="2"/>
  <c r="AD106" i="2"/>
  <c r="AB106" i="2"/>
  <c r="S106" i="2"/>
  <c r="R106" i="2"/>
  <c r="Q106" i="2"/>
  <c r="P106" i="2"/>
  <c r="M106" i="2"/>
  <c r="L106" i="2"/>
  <c r="K106" i="2"/>
  <c r="J106" i="2"/>
  <c r="H106" i="2"/>
  <c r="B106" i="2"/>
  <c r="AT105" i="2"/>
  <c r="AR105" i="2"/>
  <c r="AP105" i="2"/>
  <c r="AN105" i="2"/>
  <c r="AL105" i="2"/>
  <c r="AJ105" i="2"/>
  <c r="AH105" i="2"/>
  <c r="AF105" i="2"/>
  <c r="AD105" i="2"/>
  <c r="AB105" i="2"/>
  <c r="S105" i="2"/>
  <c r="R105" i="2"/>
  <c r="Q105" i="2"/>
  <c r="P105" i="2"/>
  <c r="M105" i="2"/>
  <c r="L105" i="2"/>
  <c r="K105" i="2"/>
  <c r="J105" i="2"/>
  <c r="H105" i="2"/>
  <c r="B105" i="2"/>
  <c r="AT104" i="2"/>
  <c r="AR104" i="2"/>
  <c r="AP104" i="2"/>
  <c r="AN104" i="2"/>
  <c r="AL104" i="2"/>
  <c r="AJ104" i="2"/>
  <c r="AH104" i="2"/>
  <c r="AF104" i="2"/>
  <c r="AD104" i="2"/>
  <c r="AB104" i="2"/>
  <c r="S104" i="2"/>
  <c r="R104" i="2"/>
  <c r="Q104" i="2"/>
  <c r="P104" i="2"/>
  <c r="M104" i="2"/>
  <c r="L104" i="2"/>
  <c r="K104" i="2"/>
  <c r="J104" i="2"/>
  <c r="H104" i="2"/>
  <c r="B104" i="2"/>
  <c r="AT103" i="2"/>
  <c r="AR103" i="2"/>
  <c r="AP103" i="2"/>
  <c r="AN103" i="2"/>
  <c r="AL103" i="2"/>
  <c r="AJ103" i="2"/>
  <c r="AH103" i="2"/>
  <c r="AF103" i="2"/>
  <c r="AD103" i="2"/>
  <c r="AB103" i="2"/>
  <c r="S103" i="2"/>
  <c r="R103" i="2"/>
  <c r="Q103" i="2"/>
  <c r="P103" i="2"/>
  <c r="M103" i="2"/>
  <c r="L103" i="2"/>
  <c r="K103" i="2"/>
  <c r="J103" i="2"/>
  <c r="H103" i="2"/>
  <c r="B103" i="2"/>
  <c r="AT102" i="2"/>
  <c r="AR102" i="2"/>
  <c r="AP102" i="2"/>
  <c r="AN102" i="2"/>
  <c r="AL102" i="2"/>
  <c r="AJ102" i="2"/>
  <c r="AH102" i="2"/>
  <c r="AF102" i="2"/>
  <c r="AD102" i="2"/>
  <c r="AB102" i="2"/>
  <c r="S102" i="2"/>
  <c r="R102" i="2"/>
  <c r="Q102" i="2"/>
  <c r="P102" i="2"/>
  <c r="M102" i="2"/>
  <c r="L102" i="2"/>
  <c r="K102" i="2"/>
  <c r="J102" i="2"/>
  <c r="H102" i="2"/>
  <c r="B102" i="2"/>
  <c r="AT101" i="2"/>
  <c r="AR101" i="2"/>
  <c r="AP101" i="2"/>
  <c r="AN101" i="2"/>
  <c r="AL101" i="2"/>
  <c r="AJ101" i="2"/>
  <c r="AH101" i="2"/>
  <c r="AF101" i="2"/>
  <c r="AD101" i="2"/>
  <c r="AB101" i="2"/>
  <c r="S101" i="2"/>
  <c r="R101" i="2"/>
  <c r="Q101" i="2"/>
  <c r="P101" i="2"/>
  <c r="M101" i="2"/>
  <c r="L101" i="2"/>
  <c r="K101" i="2"/>
  <c r="J101" i="2"/>
  <c r="H101" i="2"/>
  <c r="B101" i="2"/>
  <c r="AT100" i="2"/>
  <c r="AR100" i="2"/>
  <c r="AP100" i="2"/>
  <c r="AN100" i="2"/>
  <c r="AL100" i="2"/>
  <c r="AJ100" i="2"/>
  <c r="AH100" i="2"/>
  <c r="AF100" i="2"/>
  <c r="AD100" i="2"/>
  <c r="AB100" i="2"/>
  <c r="S100" i="2"/>
  <c r="R100" i="2"/>
  <c r="Q100" i="2"/>
  <c r="P100" i="2"/>
  <c r="M100" i="2"/>
  <c r="L100" i="2"/>
  <c r="K100" i="2"/>
  <c r="J100" i="2"/>
  <c r="H100" i="2"/>
  <c r="B100" i="2"/>
  <c r="AT99" i="2"/>
  <c r="AR99" i="2"/>
  <c r="AP99" i="2"/>
  <c r="AN99" i="2"/>
  <c r="AL99" i="2"/>
  <c r="AJ99" i="2"/>
  <c r="AH99" i="2"/>
  <c r="AF99" i="2"/>
  <c r="AD99" i="2"/>
  <c r="AB99" i="2"/>
  <c r="S99" i="2"/>
  <c r="R99" i="2"/>
  <c r="Q99" i="2"/>
  <c r="P99" i="2"/>
  <c r="M99" i="2"/>
  <c r="L99" i="2"/>
  <c r="K99" i="2"/>
  <c r="J99" i="2"/>
  <c r="H99" i="2"/>
  <c r="B99" i="2"/>
  <c r="AT98" i="2"/>
  <c r="AR98" i="2"/>
  <c r="AP98" i="2"/>
  <c r="AN98" i="2"/>
  <c r="AL98" i="2"/>
  <c r="AJ98" i="2"/>
  <c r="AH98" i="2"/>
  <c r="AF98" i="2"/>
  <c r="AD98" i="2"/>
  <c r="AB98" i="2"/>
  <c r="S98" i="2"/>
  <c r="R98" i="2"/>
  <c r="Q98" i="2"/>
  <c r="P98" i="2"/>
  <c r="M98" i="2"/>
  <c r="L98" i="2"/>
  <c r="K98" i="2"/>
  <c r="J98" i="2"/>
  <c r="H98" i="2"/>
  <c r="B98" i="2"/>
  <c r="AT97" i="2"/>
  <c r="AR97" i="2"/>
  <c r="AP97" i="2"/>
  <c r="AN97" i="2"/>
  <c r="AL97" i="2"/>
  <c r="AJ97" i="2"/>
  <c r="AH97" i="2"/>
  <c r="AF97" i="2"/>
  <c r="AD97" i="2"/>
  <c r="AB97" i="2"/>
  <c r="S97" i="2"/>
  <c r="R97" i="2"/>
  <c r="Q97" i="2"/>
  <c r="P97" i="2"/>
  <c r="M97" i="2"/>
  <c r="L97" i="2"/>
  <c r="K97" i="2"/>
  <c r="J97" i="2"/>
  <c r="H97" i="2"/>
  <c r="B97" i="2"/>
  <c r="AT96" i="2"/>
  <c r="AR96" i="2"/>
  <c r="AP96" i="2"/>
  <c r="AN96" i="2"/>
  <c r="AL96" i="2"/>
  <c r="AJ96" i="2"/>
  <c r="AH96" i="2"/>
  <c r="AF96" i="2"/>
  <c r="AD96" i="2"/>
  <c r="AB96" i="2"/>
  <c r="S96" i="2"/>
  <c r="R96" i="2"/>
  <c r="Q96" i="2"/>
  <c r="P96" i="2"/>
  <c r="M96" i="2"/>
  <c r="L96" i="2"/>
  <c r="K96" i="2"/>
  <c r="J96" i="2"/>
  <c r="H96" i="2"/>
  <c r="B96" i="2"/>
  <c r="AT95" i="2"/>
  <c r="AR95" i="2"/>
  <c r="AP95" i="2"/>
  <c r="AN95" i="2"/>
  <c r="AL95" i="2"/>
  <c r="AJ95" i="2"/>
  <c r="AH95" i="2"/>
  <c r="AF95" i="2"/>
  <c r="AD95" i="2"/>
  <c r="AB95" i="2"/>
  <c r="S95" i="2"/>
  <c r="R95" i="2"/>
  <c r="Q95" i="2"/>
  <c r="P95" i="2"/>
  <c r="M95" i="2"/>
  <c r="L95" i="2"/>
  <c r="K95" i="2"/>
  <c r="J95" i="2"/>
  <c r="H95" i="2"/>
  <c r="B95" i="2"/>
  <c r="AT94" i="2"/>
  <c r="AR94" i="2"/>
  <c r="AP94" i="2"/>
  <c r="AN94" i="2"/>
  <c r="AL94" i="2"/>
  <c r="AJ94" i="2"/>
  <c r="AH94" i="2"/>
  <c r="AF94" i="2"/>
  <c r="AD94" i="2"/>
  <c r="AB94" i="2"/>
  <c r="S94" i="2"/>
  <c r="R94" i="2"/>
  <c r="Q94" i="2"/>
  <c r="P94" i="2"/>
  <c r="M94" i="2"/>
  <c r="L94" i="2"/>
  <c r="K94" i="2"/>
  <c r="J94" i="2"/>
  <c r="H94" i="2"/>
  <c r="B94" i="2"/>
  <c r="AT93" i="2"/>
  <c r="AR93" i="2"/>
  <c r="AP93" i="2"/>
  <c r="AN93" i="2"/>
  <c r="AL93" i="2"/>
  <c r="AJ93" i="2"/>
  <c r="AH93" i="2"/>
  <c r="AF93" i="2"/>
  <c r="AD93" i="2"/>
  <c r="AB93" i="2"/>
  <c r="S93" i="2"/>
  <c r="R93" i="2"/>
  <c r="Q93" i="2"/>
  <c r="P93" i="2"/>
  <c r="M93" i="2"/>
  <c r="L93" i="2"/>
  <c r="K93" i="2"/>
  <c r="J93" i="2"/>
  <c r="H93" i="2"/>
  <c r="B93" i="2"/>
  <c r="AT92" i="2"/>
  <c r="AR92" i="2"/>
  <c r="AP92" i="2"/>
  <c r="AN92" i="2"/>
  <c r="AL92" i="2"/>
  <c r="AJ92" i="2"/>
  <c r="AH92" i="2"/>
  <c r="AF92" i="2"/>
  <c r="AD92" i="2"/>
  <c r="AB92" i="2"/>
  <c r="S92" i="2"/>
  <c r="R92" i="2"/>
  <c r="Q92" i="2"/>
  <c r="P92" i="2"/>
  <c r="M92" i="2"/>
  <c r="L92" i="2"/>
  <c r="K92" i="2"/>
  <c r="J92" i="2"/>
  <c r="H92" i="2"/>
  <c r="B92" i="2"/>
  <c r="AT91" i="2"/>
  <c r="AR91" i="2"/>
  <c r="AP91" i="2"/>
  <c r="AN91" i="2"/>
  <c r="AL91" i="2"/>
  <c r="AJ91" i="2"/>
  <c r="AH91" i="2"/>
  <c r="AF91" i="2"/>
  <c r="AD91" i="2"/>
  <c r="AB91" i="2"/>
  <c r="S91" i="2"/>
  <c r="R91" i="2"/>
  <c r="Q91" i="2"/>
  <c r="P91" i="2"/>
  <c r="M91" i="2"/>
  <c r="L91" i="2"/>
  <c r="K91" i="2"/>
  <c r="J91" i="2"/>
  <c r="H91" i="2"/>
  <c r="B91" i="2"/>
  <c r="AT90" i="2"/>
  <c r="AR90" i="2"/>
  <c r="AP90" i="2"/>
  <c r="AN90" i="2"/>
  <c r="AL90" i="2"/>
  <c r="AJ90" i="2"/>
  <c r="AH90" i="2"/>
  <c r="AF90" i="2"/>
  <c r="AD90" i="2"/>
  <c r="AB90" i="2"/>
  <c r="S90" i="2"/>
  <c r="R90" i="2"/>
  <c r="Q90" i="2"/>
  <c r="P90" i="2"/>
  <c r="M90" i="2"/>
  <c r="L90" i="2"/>
  <c r="K90" i="2"/>
  <c r="J90" i="2"/>
  <c r="H90" i="2"/>
  <c r="B90" i="2"/>
  <c r="AT89" i="2"/>
  <c r="AR89" i="2"/>
  <c r="AP89" i="2"/>
  <c r="AN89" i="2"/>
  <c r="AL89" i="2"/>
  <c r="AJ89" i="2"/>
  <c r="AH89" i="2"/>
  <c r="AF89" i="2"/>
  <c r="AD89" i="2"/>
  <c r="AB89" i="2"/>
  <c r="S89" i="2"/>
  <c r="R89" i="2"/>
  <c r="Q89" i="2"/>
  <c r="P89" i="2"/>
  <c r="M89" i="2"/>
  <c r="L89" i="2"/>
  <c r="K89" i="2"/>
  <c r="J89" i="2"/>
  <c r="H89" i="2"/>
  <c r="B89" i="2"/>
  <c r="AT88" i="2"/>
  <c r="AR88" i="2"/>
  <c r="AP88" i="2"/>
  <c r="AN88" i="2"/>
  <c r="AL88" i="2"/>
  <c r="AJ88" i="2"/>
  <c r="AH88" i="2"/>
  <c r="AF88" i="2"/>
  <c r="AD88" i="2"/>
  <c r="AB88" i="2"/>
  <c r="S88" i="2"/>
  <c r="R88" i="2"/>
  <c r="Q88" i="2"/>
  <c r="P88" i="2"/>
  <c r="M88" i="2"/>
  <c r="L88" i="2"/>
  <c r="K88" i="2"/>
  <c r="J88" i="2"/>
  <c r="H88" i="2"/>
  <c r="B88" i="2"/>
  <c r="AT87" i="2"/>
  <c r="AR87" i="2"/>
  <c r="AP87" i="2"/>
  <c r="AN87" i="2"/>
  <c r="AL87" i="2"/>
  <c r="AJ87" i="2"/>
  <c r="AH87" i="2"/>
  <c r="AF87" i="2"/>
  <c r="AD87" i="2"/>
  <c r="AB87" i="2"/>
  <c r="S87" i="2"/>
  <c r="R87" i="2"/>
  <c r="Q87" i="2"/>
  <c r="P87" i="2"/>
  <c r="M87" i="2"/>
  <c r="L87" i="2"/>
  <c r="K87" i="2"/>
  <c r="J87" i="2"/>
  <c r="H87" i="2"/>
  <c r="B87" i="2"/>
  <c r="AT86" i="2"/>
  <c r="AR86" i="2"/>
  <c r="AP86" i="2"/>
  <c r="AN86" i="2"/>
  <c r="AL86" i="2"/>
  <c r="AJ86" i="2"/>
  <c r="AH86" i="2"/>
  <c r="AF86" i="2"/>
  <c r="AD86" i="2"/>
  <c r="AB86" i="2"/>
  <c r="S86" i="2"/>
  <c r="R86" i="2"/>
  <c r="Q86" i="2"/>
  <c r="P86" i="2"/>
  <c r="M86" i="2"/>
  <c r="L86" i="2"/>
  <c r="K86" i="2"/>
  <c r="J86" i="2"/>
  <c r="H86" i="2"/>
  <c r="B86" i="2"/>
  <c r="AT85" i="2"/>
  <c r="AR85" i="2"/>
  <c r="AP85" i="2"/>
  <c r="AN85" i="2"/>
  <c r="AL85" i="2"/>
  <c r="AJ85" i="2"/>
  <c r="AH85" i="2"/>
  <c r="AF85" i="2"/>
  <c r="AD85" i="2"/>
  <c r="AB85" i="2"/>
  <c r="S85" i="2"/>
  <c r="R85" i="2"/>
  <c r="Q85" i="2"/>
  <c r="P85" i="2"/>
  <c r="M85" i="2"/>
  <c r="L85" i="2"/>
  <c r="K85" i="2"/>
  <c r="J85" i="2"/>
  <c r="H85" i="2"/>
  <c r="B85" i="2"/>
  <c r="AT84" i="2"/>
  <c r="AR84" i="2"/>
  <c r="AP84" i="2"/>
  <c r="AN84" i="2"/>
  <c r="AL84" i="2"/>
  <c r="AJ84" i="2"/>
  <c r="AH84" i="2"/>
  <c r="AF84" i="2"/>
  <c r="AD84" i="2"/>
  <c r="AB84" i="2"/>
  <c r="S84" i="2"/>
  <c r="R84" i="2"/>
  <c r="Q84" i="2"/>
  <c r="P84" i="2"/>
  <c r="M84" i="2"/>
  <c r="L84" i="2"/>
  <c r="K84" i="2"/>
  <c r="J84" i="2"/>
  <c r="H84" i="2"/>
  <c r="B84" i="2"/>
  <c r="AT83" i="2"/>
  <c r="AR83" i="2"/>
  <c r="AP83" i="2"/>
  <c r="AN83" i="2"/>
  <c r="AL83" i="2"/>
  <c r="AJ83" i="2"/>
  <c r="AH83" i="2"/>
  <c r="AF83" i="2"/>
  <c r="AD83" i="2"/>
  <c r="AB83" i="2"/>
  <c r="S83" i="2"/>
  <c r="R83" i="2"/>
  <c r="Q83" i="2"/>
  <c r="P83" i="2"/>
  <c r="M83" i="2"/>
  <c r="L83" i="2"/>
  <c r="K83" i="2"/>
  <c r="J83" i="2"/>
  <c r="H83" i="2"/>
  <c r="B83" i="2"/>
  <c r="AT82" i="2"/>
  <c r="AR82" i="2"/>
  <c r="AP82" i="2"/>
  <c r="AN82" i="2"/>
  <c r="AL82" i="2"/>
  <c r="AJ82" i="2"/>
  <c r="AH82" i="2"/>
  <c r="AF82" i="2"/>
  <c r="AD82" i="2"/>
  <c r="AB82" i="2"/>
  <c r="S82" i="2"/>
  <c r="R82" i="2"/>
  <c r="Q82" i="2"/>
  <c r="P82" i="2"/>
  <c r="M82" i="2"/>
  <c r="L82" i="2"/>
  <c r="K82" i="2"/>
  <c r="J82" i="2"/>
  <c r="H82" i="2"/>
  <c r="B82" i="2"/>
  <c r="AT81" i="2"/>
  <c r="AR81" i="2"/>
  <c r="AP81" i="2"/>
  <c r="AN81" i="2"/>
  <c r="AL81" i="2"/>
  <c r="AJ81" i="2"/>
  <c r="AH81" i="2"/>
  <c r="AF81" i="2"/>
  <c r="AD81" i="2"/>
  <c r="AB81" i="2"/>
  <c r="S81" i="2"/>
  <c r="R81" i="2"/>
  <c r="Q81" i="2"/>
  <c r="P81" i="2"/>
  <c r="M81" i="2"/>
  <c r="L81" i="2"/>
  <c r="K81" i="2"/>
  <c r="J81" i="2"/>
  <c r="H81" i="2"/>
  <c r="B81" i="2"/>
  <c r="AT80" i="2"/>
  <c r="AR80" i="2"/>
  <c r="AP80" i="2"/>
  <c r="AN80" i="2"/>
  <c r="AL80" i="2"/>
  <c r="AJ80" i="2"/>
  <c r="AH80" i="2"/>
  <c r="AF80" i="2"/>
  <c r="AD80" i="2"/>
  <c r="AB80" i="2"/>
  <c r="S80" i="2"/>
  <c r="R80" i="2"/>
  <c r="Q80" i="2"/>
  <c r="P80" i="2"/>
  <c r="M80" i="2"/>
  <c r="L80" i="2"/>
  <c r="K80" i="2"/>
  <c r="J80" i="2"/>
  <c r="H80" i="2"/>
  <c r="B80" i="2"/>
  <c r="AT79" i="2"/>
  <c r="AR79" i="2"/>
  <c r="AP79" i="2"/>
  <c r="AN79" i="2"/>
  <c r="AL79" i="2"/>
  <c r="AJ79" i="2"/>
  <c r="AH79" i="2"/>
  <c r="AF79" i="2"/>
  <c r="AD79" i="2"/>
  <c r="AB79" i="2"/>
  <c r="S79" i="2"/>
  <c r="R79" i="2"/>
  <c r="Q79" i="2"/>
  <c r="P79" i="2"/>
  <c r="M79" i="2"/>
  <c r="L79" i="2"/>
  <c r="K79" i="2"/>
  <c r="J79" i="2"/>
  <c r="H79" i="2"/>
  <c r="B79" i="2"/>
  <c r="AT78" i="2"/>
  <c r="AR78" i="2"/>
  <c r="AP78" i="2"/>
  <c r="AN78" i="2"/>
  <c r="AL78" i="2"/>
  <c r="AJ78" i="2"/>
  <c r="AH78" i="2"/>
  <c r="AF78" i="2"/>
  <c r="AD78" i="2"/>
  <c r="AB78" i="2"/>
  <c r="S78" i="2"/>
  <c r="R78" i="2"/>
  <c r="Q78" i="2"/>
  <c r="P78" i="2"/>
  <c r="M78" i="2"/>
  <c r="L78" i="2"/>
  <c r="K78" i="2"/>
  <c r="J78" i="2"/>
  <c r="H78" i="2"/>
  <c r="B78" i="2"/>
  <c r="AT77" i="2"/>
  <c r="AR77" i="2"/>
  <c r="AP77" i="2"/>
  <c r="AN77" i="2"/>
  <c r="AL77" i="2"/>
  <c r="AJ77" i="2"/>
  <c r="AH77" i="2"/>
  <c r="AF77" i="2"/>
  <c r="AD77" i="2"/>
  <c r="AB77" i="2"/>
  <c r="S77" i="2"/>
  <c r="R77" i="2"/>
  <c r="Q77" i="2"/>
  <c r="P77" i="2"/>
  <c r="M77" i="2"/>
  <c r="L77" i="2"/>
  <c r="K77" i="2"/>
  <c r="J77" i="2"/>
  <c r="H77" i="2"/>
  <c r="B77" i="2"/>
  <c r="AT76" i="2"/>
  <c r="AR76" i="2"/>
  <c r="AP76" i="2"/>
  <c r="AN76" i="2"/>
  <c r="AL76" i="2"/>
  <c r="AJ76" i="2"/>
  <c r="AH76" i="2"/>
  <c r="AF76" i="2"/>
  <c r="AD76" i="2"/>
  <c r="AB76" i="2"/>
  <c r="S76" i="2"/>
  <c r="R76" i="2"/>
  <c r="Q76" i="2"/>
  <c r="P76" i="2"/>
  <c r="M76" i="2"/>
  <c r="L76" i="2"/>
  <c r="K76" i="2"/>
  <c r="J76" i="2"/>
  <c r="H76" i="2"/>
  <c r="B76" i="2"/>
  <c r="AT75" i="2"/>
  <c r="AR75" i="2"/>
  <c r="AP75" i="2"/>
  <c r="AN75" i="2"/>
  <c r="AL75" i="2"/>
  <c r="AJ75" i="2"/>
  <c r="AH75" i="2"/>
  <c r="AF75" i="2"/>
  <c r="AD75" i="2"/>
  <c r="AB75" i="2"/>
  <c r="S75" i="2"/>
  <c r="R75" i="2"/>
  <c r="Q75" i="2"/>
  <c r="P75" i="2"/>
  <c r="M75" i="2"/>
  <c r="L75" i="2"/>
  <c r="K75" i="2"/>
  <c r="J75" i="2"/>
  <c r="H75" i="2"/>
  <c r="B75" i="2"/>
  <c r="AT74" i="2"/>
  <c r="AR74" i="2"/>
  <c r="AP74" i="2"/>
  <c r="AN74" i="2"/>
  <c r="AL74" i="2"/>
  <c r="AJ74" i="2"/>
  <c r="AH74" i="2"/>
  <c r="AF74" i="2"/>
  <c r="AD74" i="2"/>
  <c r="AB74" i="2"/>
  <c r="S74" i="2"/>
  <c r="R74" i="2"/>
  <c r="Q74" i="2"/>
  <c r="P74" i="2"/>
  <c r="M74" i="2"/>
  <c r="L74" i="2"/>
  <c r="K74" i="2"/>
  <c r="J74" i="2"/>
  <c r="H74" i="2"/>
  <c r="B74" i="2"/>
  <c r="AT73" i="2"/>
  <c r="AR73" i="2"/>
  <c r="AP73" i="2"/>
  <c r="AN73" i="2"/>
  <c r="AL73" i="2"/>
  <c r="AJ73" i="2"/>
  <c r="AH73" i="2"/>
  <c r="AF73" i="2"/>
  <c r="AD73" i="2"/>
  <c r="AB73" i="2"/>
  <c r="S73" i="2"/>
  <c r="R73" i="2"/>
  <c r="Q73" i="2"/>
  <c r="P73" i="2"/>
  <c r="M73" i="2"/>
  <c r="L73" i="2"/>
  <c r="K73" i="2"/>
  <c r="J73" i="2"/>
  <c r="H73" i="2"/>
  <c r="B73" i="2"/>
  <c r="AT72" i="2"/>
  <c r="AR72" i="2"/>
  <c r="AP72" i="2"/>
  <c r="AN72" i="2"/>
  <c r="AL72" i="2"/>
  <c r="AJ72" i="2"/>
  <c r="AH72" i="2"/>
  <c r="AF72" i="2"/>
  <c r="AD72" i="2"/>
  <c r="AB72" i="2"/>
  <c r="S72" i="2"/>
  <c r="R72" i="2"/>
  <c r="Q72" i="2"/>
  <c r="P72" i="2"/>
  <c r="M72" i="2"/>
  <c r="L72" i="2"/>
  <c r="K72" i="2"/>
  <c r="J72" i="2"/>
  <c r="H72" i="2"/>
  <c r="B72" i="2"/>
  <c r="AT71" i="2"/>
  <c r="AR71" i="2"/>
  <c r="AP71" i="2"/>
  <c r="AN71" i="2"/>
  <c r="AL71" i="2"/>
  <c r="AJ71" i="2"/>
  <c r="AH71" i="2"/>
  <c r="AF71" i="2"/>
  <c r="AD71" i="2"/>
  <c r="AB71" i="2"/>
  <c r="S71" i="2"/>
  <c r="R71" i="2"/>
  <c r="Q71" i="2"/>
  <c r="P71" i="2"/>
  <c r="M71" i="2"/>
  <c r="L71" i="2"/>
  <c r="K71" i="2"/>
  <c r="J71" i="2"/>
  <c r="H71" i="2"/>
  <c r="B71" i="2"/>
  <c r="AT70" i="2"/>
  <c r="AR70" i="2"/>
  <c r="AP70" i="2"/>
  <c r="AN70" i="2"/>
  <c r="AL70" i="2"/>
  <c r="AJ70" i="2"/>
  <c r="AH70" i="2"/>
  <c r="AF70" i="2"/>
  <c r="AD70" i="2"/>
  <c r="AB70" i="2"/>
  <c r="S70" i="2"/>
  <c r="R70" i="2"/>
  <c r="Q70" i="2"/>
  <c r="P70" i="2"/>
  <c r="M70" i="2"/>
  <c r="L70" i="2"/>
  <c r="K70" i="2"/>
  <c r="J70" i="2"/>
  <c r="H70" i="2"/>
  <c r="B70" i="2"/>
  <c r="AT69" i="2"/>
  <c r="AR69" i="2"/>
  <c r="AP69" i="2"/>
  <c r="AN69" i="2"/>
  <c r="AL69" i="2"/>
  <c r="AJ69" i="2"/>
  <c r="AH69" i="2"/>
  <c r="AF69" i="2"/>
  <c r="AD69" i="2"/>
  <c r="AB69" i="2"/>
  <c r="S69" i="2"/>
  <c r="R69" i="2"/>
  <c r="Q69" i="2"/>
  <c r="P69" i="2"/>
  <c r="M69" i="2"/>
  <c r="L69" i="2"/>
  <c r="K69" i="2"/>
  <c r="J69" i="2"/>
  <c r="H69" i="2"/>
  <c r="B69" i="2"/>
  <c r="AT68" i="2"/>
  <c r="AR68" i="2"/>
  <c r="AP68" i="2"/>
  <c r="AN68" i="2"/>
  <c r="AL68" i="2"/>
  <c r="AJ68" i="2"/>
  <c r="AH68" i="2"/>
  <c r="AF68" i="2"/>
  <c r="AD68" i="2"/>
  <c r="AB68" i="2"/>
  <c r="S68" i="2"/>
  <c r="R68" i="2"/>
  <c r="Q68" i="2"/>
  <c r="P68" i="2"/>
  <c r="M68" i="2"/>
  <c r="L68" i="2"/>
  <c r="K68" i="2"/>
  <c r="J68" i="2"/>
  <c r="H68" i="2"/>
  <c r="B68" i="2"/>
  <c r="AT67" i="2"/>
  <c r="AR67" i="2"/>
  <c r="AP67" i="2"/>
  <c r="AN67" i="2"/>
  <c r="AL67" i="2"/>
  <c r="AJ67" i="2"/>
  <c r="AH67" i="2"/>
  <c r="AF67" i="2"/>
  <c r="AD67" i="2"/>
  <c r="AB67" i="2"/>
  <c r="S67" i="2"/>
  <c r="R67" i="2"/>
  <c r="Q67" i="2"/>
  <c r="P67" i="2"/>
  <c r="M67" i="2"/>
  <c r="L67" i="2"/>
  <c r="K67" i="2"/>
  <c r="J67" i="2"/>
  <c r="H67" i="2"/>
  <c r="B67" i="2"/>
  <c r="AT66" i="2"/>
  <c r="AR66" i="2"/>
  <c r="AP66" i="2"/>
  <c r="AN66" i="2"/>
  <c r="AL66" i="2"/>
  <c r="AJ66" i="2"/>
  <c r="AH66" i="2"/>
  <c r="AF66" i="2"/>
  <c r="AD66" i="2"/>
  <c r="AB66" i="2"/>
  <c r="S66" i="2"/>
  <c r="R66" i="2"/>
  <c r="Q66" i="2"/>
  <c r="P66" i="2"/>
  <c r="M66" i="2"/>
  <c r="L66" i="2"/>
  <c r="K66" i="2"/>
  <c r="J66" i="2"/>
  <c r="H66" i="2"/>
  <c r="B66" i="2"/>
  <c r="AT65" i="2"/>
  <c r="AR65" i="2"/>
  <c r="AP65" i="2"/>
  <c r="AN65" i="2"/>
  <c r="AL65" i="2"/>
  <c r="AJ65" i="2"/>
  <c r="AH65" i="2"/>
  <c r="AF65" i="2"/>
  <c r="AD65" i="2"/>
  <c r="AB65" i="2"/>
  <c r="S65" i="2"/>
  <c r="R65" i="2"/>
  <c r="Q65" i="2"/>
  <c r="P65" i="2"/>
  <c r="M65" i="2"/>
  <c r="L65" i="2"/>
  <c r="K65" i="2"/>
  <c r="J65" i="2"/>
  <c r="H65" i="2"/>
  <c r="B65" i="2"/>
  <c r="AT64" i="2"/>
  <c r="AR64" i="2"/>
  <c r="AP64" i="2"/>
  <c r="AN64" i="2"/>
  <c r="AL64" i="2"/>
  <c r="AJ64" i="2"/>
  <c r="AH64" i="2"/>
  <c r="AF64" i="2"/>
  <c r="AD64" i="2"/>
  <c r="AB64" i="2"/>
  <c r="S64" i="2"/>
  <c r="R64" i="2"/>
  <c r="Q64" i="2"/>
  <c r="P64" i="2"/>
  <c r="M64" i="2"/>
  <c r="L64" i="2"/>
  <c r="K64" i="2"/>
  <c r="J64" i="2"/>
  <c r="H64" i="2"/>
  <c r="B64" i="2"/>
  <c r="AT63" i="2"/>
  <c r="AR63" i="2"/>
  <c r="AP63" i="2"/>
  <c r="AN63" i="2"/>
  <c r="AL63" i="2"/>
  <c r="AJ63" i="2"/>
  <c r="AH63" i="2"/>
  <c r="AF63" i="2"/>
  <c r="AD63" i="2"/>
  <c r="AB63" i="2"/>
  <c r="S63" i="2"/>
  <c r="R63" i="2"/>
  <c r="Q63" i="2"/>
  <c r="P63" i="2"/>
  <c r="M63" i="2"/>
  <c r="L63" i="2"/>
  <c r="K63" i="2"/>
  <c r="J63" i="2"/>
  <c r="H63" i="2"/>
  <c r="B63" i="2"/>
  <c r="AT62" i="2"/>
  <c r="AR62" i="2"/>
  <c r="AP62" i="2"/>
  <c r="AN62" i="2"/>
  <c r="AL62" i="2"/>
  <c r="AJ62" i="2"/>
  <c r="AH62" i="2"/>
  <c r="AF62" i="2"/>
  <c r="AD62" i="2"/>
  <c r="AB62" i="2"/>
  <c r="S62" i="2"/>
  <c r="R62" i="2"/>
  <c r="Q62" i="2"/>
  <c r="P62" i="2"/>
  <c r="M62" i="2"/>
  <c r="L62" i="2"/>
  <c r="K62" i="2"/>
  <c r="J62" i="2"/>
  <c r="H62" i="2"/>
  <c r="B62" i="2"/>
  <c r="AT61" i="2"/>
  <c r="AR61" i="2"/>
  <c r="AP61" i="2"/>
  <c r="AN61" i="2"/>
  <c r="AL61" i="2"/>
  <c r="AJ61" i="2"/>
  <c r="AH61" i="2"/>
  <c r="AF61" i="2"/>
  <c r="AD61" i="2"/>
  <c r="AB61" i="2"/>
  <c r="S61" i="2"/>
  <c r="R61" i="2"/>
  <c r="Q61" i="2"/>
  <c r="P61" i="2"/>
  <c r="M61" i="2"/>
  <c r="L61" i="2"/>
  <c r="K61" i="2"/>
  <c r="J61" i="2"/>
  <c r="H61" i="2"/>
  <c r="B61" i="2"/>
  <c r="AT60" i="2"/>
  <c r="AR60" i="2"/>
  <c r="AP60" i="2"/>
  <c r="AN60" i="2"/>
  <c r="AL60" i="2"/>
  <c r="AJ60" i="2"/>
  <c r="AH60" i="2"/>
  <c r="AF60" i="2"/>
  <c r="AD60" i="2"/>
  <c r="AB60" i="2"/>
  <c r="S60" i="2"/>
  <c r="R60" i="2"/>
  <c r="Q60" i="2"/>
  <c r="P60" i="2"/>
  <c r="M60" i="2"/>
  <c r="L60" i="2"/>
  <c r="K60" i="2"/>
  <c r="J60" i="2"/>
  <c r="H60" i="2"/>
  <c r="B60" i="2"/>
  <c r="AT59" i="2"/>
  <c r="AR59" i="2"/>
  <c r="AP59" i="2"/>
  <c r="AN59" i="2"/>
  <c r="AL59" i="2"/>
  <c r="AJ59" i="2"/>
  <c r="AH59" i="2"/>
  <c r="AF59" i="2"/>
  <c r="AD59" i="2"/>
  <c r="AB59" i="2"/>
  <c r="S59" i="2"/>
  <c r="R59" i="2"/>
  <c r="Q59" i="2"/>
  <c r="P59" i="2"/>
  <c r="M59" i="2"/>
  <c r="L59" i="2"/>
  <c r="K59" i="2"/>
  <c r="J59" i="2"/>
  <c r="H59" i="2"/>
  <c r="B59" i="2"/>
  <c r="AT58" i="2"/>
  <c r="AR58" i="2"/>
  <c r="AP58" i="2"/>
  <c r="AN58" i="2"/>
  <c r="AL58" i="2"/>
  <c r="AJ58" i="2"/>
  <c r="AH58" i="2"/>
  <c r="AF58" i="2"/>
  <c r="AD58" i="2"/>
  <c r="AB58" i="2"/>
  <c r="S58" i="2"/>
  <c r="R58" i="2"/>
  <c r="Q58" i="2"/>
  <c r="P58" i="2"/>
  <c r="M58" i="2"/>
  <c r="L58" i="2"/>
  <c r="K58" i="2"/>
  <c r="J58" i="2"/>
  <c r="H58" i="2"/>
  <c r="B58" i="2"/>
  <c r="AT57" i="2"/>
  <c r="AR57" i="2"/>
  <c r="AP57" i="2"/>
  <c r="AN57" i="2"/>
  <c r="AL57" i="2"/>
  <c r="AJ57" i="2"/>
  <c r="AH57" i="2"/>
  <c r="AF57" i="2"/>
  <c r="AD57" i="2"/>
  <c r="AB57" i="2"/>
  <c r="S57" i="2"/>
  <c r="R57" i="2"/>
  <c r="Q57" i="2"/>
  <c r="P57" i="2"/>
  <c r="M57" i="2"/>
  <c r="L57" i="2"/>
  <c r="K57" i="2"/>
  <c r="J57" i="2"/>
  <c r="H57" i="2"/>
  <c r="B57" i="2"/>
  <c r="AT56" i="2"/>
  <c r="AR56" i="2"/>
  <c r="AP56" i="2"/>
  <c r="AN56" i="2"/>
  <c r="AL56" i="2"/>
  <c r="AJ56" i="2"/>
  <c r="AH56" i="2"/>
  <c r="AF56" i="2"/>
  <c r="AD56" i="2"/>
  <c r="AB56" i="2"/>
  <c r="S56" i="2"/>
  <c r="R56" i="2"/>
  <c r="Q56" i="2"/>
  <c r="P56" i="2"/>
  <c r="M56" i="2"/>
  <c r="L56" i="2"/>
  <c r="K56" i="2"/>
  <c r="J56" i="2"/>
  <c r="H56" i="2"/>
  <c r="B56" i="2"/>
  <c r="AT55" i="2"/>
  <c r="AR55" i="2"/>
  <c r="AP55" i="2"/>
  <c r="AN55" i="2"/>
  <c r="AL55" i="2"/>
  <c r="AJ55" i="2"/>
  <c r="AH55" i="2"/>
  <c r="AF55" i="2"/>
  <c r="AD55" i="2"/>
  <c r="AB55" i="2"/>
  <c r="S55" i="2"/>
  <c r="R55" i="2"/>
  <c r="Q55" i="2"/>
  <c r="P55" i="2"/>
  <c r="M55" i="2"/>
  <c r="L55" i="2"/>
  <c r="K55" i="2"/>
  <c r="J55" i="2"/>
  <c r="H55" i="2"/>
  <c r="B55" i="2"/>
  <c r="AT54" i="2"/>
  <c r="AR54" i="2"/>
  <c r="AP54" i="2"/>
  <c r="AN54" i="2"/>
  <c r="AL54" i="2"/>
  <c r="AJ54" i="2"/>
  <c r="AH54" i="2"/>
  <c r="AF54" i="2"/>
  <c r="AD54" i="2"/>
  <c r="AB54" i="2"/>
  <c r="S54" i="2"/>
  <c r="R54" i="2"/>
  <c r="Q54" i="2"/>
  <c r="P54" i="2"/>
  <c r="M54" i="2"/>
  <c r="L54" i="2"/>
  <c r="K54" i="2"/>
  <c r="J54" i="2"/>
  <c r="H54" i="2"/>
  <c r="B54" i="2"/>
  <c r="AT53" i="2"/>
  <c r="AR53" i="2"/>
  <c r="AP53" i="2"/>
  <c r="AN53" i="2"/>
  <c r="AL53" i="2"/>
  <c r="AJ53" i="2"/>
  <c r="AH53" i="2"/>
  <c r="AF53" i="2"/>
  <c r="AD53" i="2"/>
  <c r="AB53" i="2"/>
  <c r="S53" i="2"/>
  <c r="R53" i="2"/>
  <c r="Q53" i="2"/>
  <c r="P53" i="2"/>
  <c r="M53" i="2"/>
  <c r="L53" i="2"/>
  <c r="K53" i="2"/>
  <c r="J53" i="2"/>
  <c r="H53" i="2"/>
  <c r="B53" i="2"/>
  <c r="AT52" i="2"/>
  <c r="AR52" i="2"/>
  <c r="AP52" i="2"/>
  <c r="AN52" i="2"/>
  <c r="AL52" i="2"/>
  <c r="AJ52" i="2"/>
  <c r="AH52" i="2"/>
  <c r="AF52" i="2"/>
  <c r="AD52" i="2"/>
  <c r="AB52" i="2"/>
  <c r="S52" i="2"/>
  <c r="R52" i="2"/>
  <c r="Q52" i="2"/>
  <c r="P52" i="2"/>
  <c r="M52" i="2"/>
  <c r="L52" i="2"/>
  <c r="K52" i="2"/>
  <c r="J52" i="2"/>
  <c r="H52" i="2"/>
  <c r="B52" i="2"/>
  <c r="AT51" i="2"/>
  <c r="AR51" i="2"/>
  <c r="AP51" i="2"/>
  <c r="AN51" i="2"/>
  <c r="AL51" i="2"/>
  <c r="AJ51" i="2"/>
  <c r="AH51" i="2"/>
  <c r="AF51" i="2"/>
  <c r="AD51" i="2"/>
  <c r="AB51" i="2"/>
  <c r="S51" i="2"/>
  <c r="R51" i="2"/>
  <c r="Q51" i="2"/>
  <c r="P51" i="2"/>
  <c r="M51" i="2"/>
  <c r="L51" i="2"/>
  <c r="K51" i="2"/>
  <c r="J51" i="2"/>
  <c r="H51" i="2"/>
  <c r="B51" i="2"/>
  <c r="AT50" i="2"/>
  <c r="AR50" i="2"/>
  <c r="AP50" i="2"/>
  <c r="AN50" i="2"/>
  <c r="AL50" i="2"/>
  <c r="AJ50" i="2"/>
  <c r="AH50" i="2"/>
  <c r="AF50" i="2"/>
  <c r="AD50" i="2"/>
  <c r="AB50" i="2"/>
  <c r="S50" i="2"/>
  <c r="R50" i="2"/>
  <c r="Q50" i="2"/>
  <c r="P50" i="2"/>
  <c r="M50" i="2"/>
  <c r="L50" i="2"/>
  <c r="K50" i="2"/>
  <c r="J50" i="2"/>
  <c r="H50" i="2"/>
  <c r="B50" i="2"/>
  <c r="AT49" i="2"/>
  <c r="AR49" i="2"/>
  <c r="AP49" i="2"/>
  <c r="AN49" i="2"/>
  <c r="AL49" i="2"/>
  <c r="AJ49" i="2"/>
  <c r="AH49" i="2"/>
  <c r="AF49" i="2"/>
  <c r="AD49" i="2"/>
  <c r="AB49" i="2"/>
  <c r="S49" i="2"/>
  <c r="R49" i="2"/>
  <c r="Q49" i="2"/>
  <c r="P49" i="2"/>
  <c r="M49" i="2"/>
  <c r="L49" i="2"/>
  <c r="K49" i="2"/>
  <c r="J49" i="2"/>
  <c r="H49" i="2"/>
  <c r="B49" i="2"/>
  <c r="AT48" i="2"/>
  <c r="AR48" i="2"/>
  <c r="AP48" i="2"/>
  <c r="AN48" i="2"/>
  <c r="AL48" i="2"/>
  <c r="AJ48" i="2"/>
  <c r="AH48" i="2"/>
  <c r="AF48" i="2"/>
  <c r="AD48" i="2"/>
  <c r="AB48" i="2"/>
  <c r="S48" i="2"/>
  <c r="R48" i="2"/>
  <c r="Q48" i="2"/>
  <c r="P48" i="2"/>
  <c r="M48" i="2"/>
  <c r="L48" i="2"/>
  <c r="K48" i="2"/>
  <c r="J48" i="2"/>
  <c r="H48" i="2"/>
  <c r="B48" i="2"/>
  <c r="AT47" i="2"/>
  <c r="AR47" i="2"/>
  <c r="AP47" i="2"/>
  <c r="AN47" i="2"/>
  <c r="AL47" i="2"/>
  <c r="AJ47" i="2"/>
  <c r="AH47" i="2"/>
  <c r="AF47" i="2"/>
  <c r="AD47" i="2"/>
  <c r="AB47" i="2"/>
  <c r="S47" i="2"/>
  <c r="R47" i="2"/>
  <c r="Q47" i="2"/>
  <c r="P47" i="2"/>
  <c r="M47" i="2"/>
  <c r="L47" i="2"/>
  <c r="K47" i="2"/>
  <c r="J47" i="2"/>
  <c r="H47" i="2"/>
  <c r="B47" i="2"/>
  <c r="AT46" i="2"/>
  <c r="AR46" i="2"/>
  <c r="AP46" i="2"/>
  <c r="AN46" i="2"/>
  <c r="AL46" i="2"/>
  <c r="AJ46" i="2"/>
  <c r="AH46" i="2"/>
  <c r="AF46" i="2"/>
  <c r="AD46" i="2"/>
  <c r="AB46" i="2"/>
  <c r="S46" i="2"/>
  <c r="R46" i="2"/>
  <c r="Q46" i="2"/>
  <c r="P46" i="2"/>
  <c r="M46" i="2"/>
  <c r="L46" i="2"/>
  <c r="K46" i="2"/>
  <c r="J46" i="2"/>
  <c r="H46" i="2"/>
  <c r="B46" i="2"/>
  <c r="AT45" i="2"/>
  <c r="AR45" i="2"/>
  <c r="AP45" i="2"/>
  <c r="AN45" i="2"/>
  <c r="AL45" i="2"/>
  <c r="AJ45" i="2"/>
  <c r="AH45" i="2"/>
  <c r="AF45" i="2"/>
  <c r="AD45" i="2"/>
  <c r="AB45" i="2"/>
  <c r="S45" i="2"/>
  <c r="R45" i="2"/>
  <c r="Q45" i="2"/>
  <c r="P45" i="2"/>
  <c r="M45" i="2"/>
  <c r="L45" i="2"/>
  <c r="K45" i="2"/>
  <c r="J45" i="2"/>
  <c r="H45" i="2"/>
  <c r="B45" i="2"/>
  <c r="AT44" i="2"/>
  <c r="AR44" i="2"/>
  <c r="AP44" i="2"/>
  <c r="AN44" i="2"/>
  <c r="AL44" i="2"/>
  <c r="AJ44" i="2"/>
  <c r="AH44" i="2"/>
  <c r="AF44" i="2"/>
  <c r="AD44" i="2"/>
  <c r="AB44" i="2"/>
  <c r="S44" i="2"/>
  <c r="R44" i="2"/>
  <c r="Q44" i="2"/>
  <c r="P44" i="2"/>
  <c r="M44" i="2"/>
  <c r="L44" i="2"/>
  <c r="K44" i="2"/>
  <c r="J44" i="2"/>
  <c r="H44" i="2"/>
  <c r="B44" i="2"/>
  <c r="AT43" i="2"/>
  <c r="AR43" i="2"/>
  <c r="AP43" i="2"/>
  <c r="AN43" i="2"/>
  <c r="AL43" i="2"/>
  <c r="AJ43" i="2"/>
  <c r="AH43" i="2"/>
  <c r="AF43" i="2"/>
  <c r="AD43" i="2"/>
  <c r="AB43" i="2"/>
  <c r="S43" i="2"/>
  <c r="R43" i="2"/>
  <c r="Q43" i="2"/>
  <c r="P43" i="2"/>
  <c r="M43" i="2"/>
  <c r="L43" i="2"/>
  <c r="K43" i="2"/>
  <c r="J43" i="2"/>
  <c r="H43" i="2"/>
  <c r="B43" i="2"/>
  <c r="AT42" i="2"/>
  <c r="AR42" i="2"/>
  <c r="AP42" i="2"/>
  <c r="AN42" i="2"/>
  <c r="AL42" i="2"/>
  <c r="AJ42" i="2"/>
  <c r="AH42" i="2"/>
  <c r="AF42" i="2"/>
  <c r="AD42" i="2"/>
  <c r="AB42" i="2"/>
  <c r="S42" i="2"/>
  <c r="R42" i="2"/>
  <c r="Q42" i="2"/>
  <c r="P42" i="2"/>
  <c r="M42" i="2"/>
  <c r="L42" i="2"/>
  <c r="K42" i="2"/>
  <c r="J42" i="2"/>
  <c r="H42" i="2"/>
  <c r="B42" i="2"/>
  <c r="AT41" i="2"/>
  <c r="AR41" i="2"/>
  <c r="AP41" i="2"/>
  <c r="AN41" i="2"/>
  <c r="AL41" i="2"/>
  <c r="AJ41" i="2"/>
  <c r="AH41" i="2"/>
  <c r="AF41" i="2"/>
  <c r="AD41" i="2"/>
  <c r="AB41" i="2"/>
  <c r="S41" i="2"/>
  <c r="R41" i="2"/>
  <c r="Q41" i="2"/>
  <c r="P41" i="2"/>
  <c r="M41" i="2"/>
  <c r="L41" i="2"/>
  <c r="K41" i="2"/>
  <c r="J41" i="2"/>
  <c r="H41" i="2"/>
  <c r="B41" i="2"/>
  <c r="AT40" i="2"/>
  <c r="AR40" i="2"/>
  <c r="AP40" i="2"/>
  <c r="AN40" i="2"/>
  <c r="AL40" i="2"/>
  <c r="AJ40" i="2"/>
  <c r="AH40" i="2"/>
  <c r="AF40" i="2"/>
  <c r="AD40" i="2"/>
  <c r="AB40" i="2"/>
  <c r="S40" i="2"/>
  <c r="R40" i="2"/>
  <c r="Q40" i="2"/>
  <c r="P40" i="2"/>
  <c r="M40" i="2"/>
  <c r="L40" i="2"/>
  <c r="K40" i="2"/>
  <c r="J40" i="2"/>
  <c r="H40" i="2"/>
  <c r="B40" i="2"/>
  <c r="AT39" i="2"/>
  <c r="AR39" i="2"/>
  <c r="AP39" i="2"/>
  <c r="AN39" i="2"/>
  <c r="AL39" i="2"/>
  <c r="AJ39" i="2"/>
  <c r="AH39" i="2"/>
  <c r="AF39" i="2"/>
  <c r="AD39" i="2"/>
  <c r="AB39" i="2"/>
  <c r="S39" i="2"/>
  <c r="R39" i="2"/>
  <c r="Q39" i="2"/>
  <c r="P39" i="2"/>
  <c r="M39" i="2"/>
  <c r="L39" i="2"/>
  <c r="K39" i="2"/>
  <c r="J39" i="2"/>
  <c r="H39" i="2"/>
  <c r="B39" i="2"/>
  <c r="AT38" i="2"/>
  <c r="AR38" i="2"/>
  <c r="AP38" i="2"/>
  <c r="AN38" i="2"/>
  <c r="AL38" i="2"/>
  <c r="AJ38" i="2"/>
  <c r="AH38" i="2"/>
  <c r="AF38" i="2"/>
  <c r="AD38" i="2"/>
  <c r="AB38" i="2"/>
  <c r="S38" i="2"/>
  <c r="R38" i="2"/>
  <c r="Q38" i="2"/>
  <c r="P38" i="2"/>
  <c r="M38" i="2"/>
  <c r="L38" i="2"/>
  <c r="K38" i="2"/>
  <c r="J38" i="2"/>
  <c r="H38" i="2"/>
  <c r="B38" i="2"/>
  <c r="AT37" i="2"/>
  <c r="AR37" i="2"/>
  <c r="AP37" i="2"/>
  <c r="AN37" i="2"/>
  <c r="AL37" i="2"/>
  <c r="AJ37" i="2"/>
  <c r="AH37" i="2"/>
  <c r="AF37" i="2"/>
  <c r="AD37" i="2"/>
  <c r="AB37" i="2"/>
  <c r="S37" i="2"/>
  <c r="R37" i="2"/>
  <c r="Q37" i="2"/>
  <c r="P37" i="2"/>
  <c r="M37" i="2"/>
  <c r="L37" i="2"/>
  <c r="K37" i="2"/>
  <c r="J37" i="2"/>
  <c r="H37" i="2"/>
  <c r="B37" i="2"/>
  <c r="AT36" i="2"/>
  <c r="AR36" i="2"/>
  <c r="AP36" i="2"/>
  <c r="AN36" i="2"/>
  <c r="AL36" i="2"/>
  <c r="AJ36" i="2"/>
  <c r="AH36" i="2"/>
  <c r="AF36" i="2"/>
  <c r="AD36" i="2"/>
  <c r="AB36" i="2"/>
  <c r="S36" i="2"/>
  <c r="R36" i="2"/>
  <c r="Q36" i="2"/>
  <c r="P36" i="2"/>
  <c r="M36" i="2"/>
  <c r="L36" i="2"/>
  <c r="K36" i="2"/>
  <c r="J36" i="2"/>
  <c r="H36" i="2"/>
  <c r="B36" i="2"/>
  <c r="AT35" i="2"/>
  <c r="AR35" i="2"/>
  <c r="AP35" i="2"/>
  <c r="AN35" i="2"/>
  <c r="AL35" i="2"/>
  <c r="AJ35" i="2"/>
  <c r="AH35" i="2"/>
  <c r="AF35" i="2"/>
  <c r="AD35" i="2"/>
  <c r="AB35" i="2"/>
  <c r="S35" i="2"/>
  <c r="R35" i="2"/>
  <c r="Q35" i="2"/>
  <c r="P35" i="2"/>
  <c r="M35" i="2"/>
  <c r="L35" i="2"/>
  <c r="K35" i="2"/>
  <c r="J35" i="2"/>
  <c r="H35" i="2"/>
  <c r="B35" i="2"/>
  <c r="AT34" i="2"/>
  <c r="AR34" i="2"/>
  <c r="AP34" i="2"/>
  <c r="AN34" i="2"/>
  <c r="AL34" i="2"/>
  <c r="AJ34" i="2"/>
  <c r="AH34" i="2"/>
  <c r="AF34" i="2"/>
  <c r="AD34" i="2"/>
  <c r="AB34" i="2"/>
  <c r="S34" i="2"/>
  <c r="R34" i="2"/>
  <c r="Q34" i="2"/>
  <c r="P34" i="2"/>
  <c r="M34" i="2"/>
  <c r="L34" i="2"/>
  <c r="K34" i="2"/>
  <c r="J34" i="2"/>
  <c r="H34" i="2"/>
  <c r="B34" i="2"/>
  <c r="AT33" i="2"/>
  <c r="AR33" i="2"/>
  <c r="AP33" i="2"/>
  <c r="AN33" i="2"/>
  <c r="AL33" i="2"/>
  <c r="AJ33" i="2"/>
  <c r="AH33" i="2"/>
  <c r="AF33" i="2"/>
  <c r="AD33" i="2"/>
  <c r="AB33" i="2"/>
  <c r="S33" i="2"/>
  <c r="R33" i="2"/>
  <c r="Q33" i="2"/>
  <c r="P33" i="2"/>
  <c r="M33" i="2"/>
  <c r="L33" i="2"/>
  <c r="K33" i="2"/>
  <c r="J33" i="2"/>
  <c r="H33" i="2"/>
  <c r="B33" i="2"/>
  <c r="AT32" i="2"/>
  <c r="AR32" i="2"/>
  <c r="AP32" i="2"/>
  <c r="AN32" i="2"/>
  <c r="AL32" i="2"/>
  <c r="AJ32" i="2"/>
  <c r="AH32" i="2"/>
  <c r="AF32" i="2"/>
  <c r="AD32" i="2"/>
  <c r="AB32" i="2"/>
  <c r="S32" i="2"/>
  <c r="R32" i="2"/>
  <c r="Q32" i="2"/>
  <c r="P32" i="2"/>
  <c r="M32" i="2"/>
  <c r="L32" i="2"/>
  <c r="K32" i="2"/>
  <c r="J32" i="2"/>
  <c r="H32" i="2"/>
  <c r="B32" i="2"/>
  <c r="AT31" i="2"/>
  <c r="AR31" i="2"/>
  <c r="AP31" i="2"/>
  <c r="AN31" i="2"/>
  <c r="AL31" i="2"/>
  <c r="AJ31" i="2"/>
  <c r="AH31" i="2"/>
  <c r="AF31" i="2"/>
  <c r="AD31" i="2"/>
  <c r="AB31" i="2"/>
  <c r="S31" i="2"/>
  <c r="R31" i="2"/>
  <c r="Q31" i="2"/>
  <c r="P31" i="2"/>
  <c r="M31" i="2"/>
  <c r="L31" i="2"/>
  <c r="K31" i="2"/>
  <c r="J31" i="2"/>
  <c r="H31" i="2"/>
  <c r="B31" i="2"/>
  <c r="AT30" i="2"/>
  <c r="AR30" i="2"/>
  <c r="AP30" i="2"/>
  <c r="AN30" i="2"/>
  <c r="AL30" i="2"/>
  <c r="AJ30" i="2"/>
  <c r="AH30" i="2"/>
  <c r="AF30" i="2"/>
  <c r="AD30" i="2"/>
  <c r="AB30" i="2"/>
  <c r="S30" i="2"/>
  <c r="R30" i="2"/>
  <c r="Q30" i="2"/>
  <c r="P30" i="2"/>
  <c r="M30" i="2"/>
  <c r="L30" i="2"/>
  <c r="K30" i="2"/>
  <c r="J30" i="2"/>
  <c r="H30" i="2"/>
  <c r="B30" i="2"/>
  <c r="AT29" i="2"/>
  <c r="AR29" i="2"/>
  <c r="AP29" i="2"/>
  <c r="AN29" i="2"/>
  <c r="AL29" i="2"/>
  <c r="AJ29" i="2"/>
  <c r="AH29" i="2"/>
  <c r="AF29" i="2"/>
  <c r="AD29" i="2"/>
  <c r="AB29" i="2"/>
  <c r="S29" i="2"/>
  <c r="R29" i="2"/>
  <c r="Q29" i="2"/>
  <c r="P29" i="2"/>
  <c r="M29" i="2"/>
  <c r="L29" i="2"/>
  <c r="K29" i="2"/>
  <c r="J29" i="2"/>
  <c r="H29" i="2"/>
  <c r="B29" i="2"/>
  <c r="AT28" i="2"/>
  <c r="AR28" i="2"/>
  <c r="AP28" i="2"/>
  <c r="AN28" i="2"/>
  <c r="AL28" i="2"/>
  <c r="AJ28" i="2"/>
  <c r="AH28" i="2"/>
  <c r="AF28" i="2"/>
  <c r="AD28" i="2"/>
  <c r="AB28" i="2"/>
  <c r="S28" i="2"/>
  <c r="R28" i="2"/>
  <c r="Q28" i="2"/>
  <c r="P28" i="2"/>
  <c r="M28" i="2"/>
  <c r="L28" i="2"/>
  <c r="K28" i="2"/>
  <c r="J28" i="2"/>
  <c r="H28" i="2"/>
  <c r="B28" i="2"/>
  <c r="AT27" i="2"/>
  <c r="AR27" i="2"/>
  <c r="AP27" i="2"/>
  <c r="AN27" i="2"/>
  <c r="AL27" i="2"/>
  <c r="AJ27" i="2"/>
  <c r="AH27" i="2"/>
  <c r="AF27" i="2"/>
  <c r="AD27" i="2"/>
  <c r="AB27" i="2"/>
  <c r="S27" i="2"/>
  <c r="R27" i="2"/>
  <c r="Q27" i="2"/>
  <c r="P27" i="2"/>
  <c r="M27" i="2"/>
  <c r="L27" i="2"/>
  <c r="K27" i="2"/>
  <c r="J27" i="2"/>
  <c r="H27" i="2"/>
  <c r="B27" i="2"/>
  <c r="AT26" i="2"/>
  <c r="AR26" i="2"/>
  <c r="AP26" i="2"/>
  <c r="AN26" i="2"/>
  <c r="AL26" i="2"/>
  <c r="AJ26" i="2"/>
  <c r="AH26" i="2"/>
  <c r="AF26" i="2"/>
  <c r="AD26" i="2"/>
  <c r="AB26" i="2"/>
  <c r="S26" i="2"/>
  <c r="R26" i="2"/>
  <c r="Q26" i="2"/>
  <c r="P26" i="2"/>
  <c r="M26" i="2"/>
  <c r="L26" i="2"/>
  <c r="K26" i="2"/>
  <c r="J26" i="2"/>
  <c r="H26" i="2"/>
  <c r="B26" i="2"/>
  <c r="AT25" i="2"/>
  <c r="AR25" i="2"/>
  <c r="AP25" i="2"/>
  <c r="AN25" i="2"/>
  <c r="AL25" i="2"/>
  <c r="AJ25" i="2"/>
  <c r="AH25" i="2"/>
  <c r="AF25" i="2"/>
  <c r="AD25" i="2"/>
  <c r="AB25" i="2"/>
  <c r="S25" i="2"/>
  <c r="R25" i="2"/>
  <c r="Q25" i="2"/>
  <c r="P25" i="2"/>
  <c r="M25" i="2"/>
  <c r="L25" i="2"/>
  <c r="K25" i="2"/>
  <c r="J25" i="2"/>
  <c r="H25" i="2"/>
  <c r="B25" i="2"/>
  <c r="AT24" i="2"/>
  <c r="AR24" i="2"/>
  <c r="AP24" i="2"/>
  <c r="AN24" i="2"/>
  <c r="AL24" i="2"/>
  <c r="AJ24" i="2"/>
  <c r="AH24" i="2"/>
  <c r="AF24" i="2"/>
  <c r="AD24" i="2"/>
  <c r="AB24" i="2"/>
  <c r="S24" i="2"/>
  <c r="R24" i="2"/>
  <c r="Q24" i="2"/>
  <c r="P24" i="2"/>
  <c r="M24" i="2"/>
  <c r="L24" i="2"/>
  <c r="K24" i="2"/>
  <c r="J24" i="2"/>
  <c r="H24" i="2"/>
  <c r="B24" i="2"/>
  <c r="AT23" i="2"/>
  <c r="AR23" i="2"/>
  <c r="AP23" i="2"/>
  <c r="AN23" i="2"/>
  <c r="AL23" i="2"/>
  <c r="AJ23" i="2"/>
  <c r="AH23" i="2"/>
  <c r="AF23" i="2"/>
  <c r="AD23" i="2"/>
  <c r="AB23" i="2"/>
  <c r="S23" i="2"/>
  <c r="R23" i="2"/>
  <c r="Q23" i="2"/>
  <c r="P23" i="2"/>
  <c r="M23" i="2"/>
  <c r="L23" i="2"/>
  <c r="K23" i="2"/>
  <c r="J23" i="2"/>
  <c r="H23" i="2"/>
  <c r="B23" i="2"/>
  <c r="AT22" i="2"/>
  <c r="AR22" i="2"/>
  <c r="AP22" i="2"/>
  <c r="AN22" i="2"/>
  <c r="AL22" i="2"/>
  <c r="AJ22" i="2"/>
  <c r="AH22" i="2"/>
  <c r="AF22" i="2"/>
  <c r="AD22" i="2"/>
  <c r="AB22" i="2"/>
  <c r="S22" i="2"/>
  <c r="R22" i="2"/>
  <c r="Q22" i="2"/>
  <c r="P22" i="2"/>
  <c r="M22" i="2"/>
  <c r="L22" i="2"/>
  <c r="K22" i="2"/>
  <c r="J22" i="2"/>
  <c r="H22" i="2"/>
  <c r="B22" i="2"/>
  <c r="AT21" i="2"/>
  <c r="AR21" i="2"/>
  <c r="AP21" i="2"/>
  <c r="AN21" i="2"/>
  <c r="AL21" i="2"/>
  <c r="AJ21" i="2"/>
  <c r="AH21" i="2"/>
  <c r="AF21" i="2"/>
  <c r="AD21" i="2"/>
  <c r="AB21" i="2"/>
  <c r="S21" i="2"/>
  <c r="R21" i="2"/>
  <c r="Q21" i="2"/>
  <c r="P21" i="2"/>
  <c r="M21" i="2"/>
  <c r="L21" i="2"/>
  <c r="K21" i="2"/>
  <c r="J21" i="2"/>
  <c r="H21" i="2"/>
  <c r="B21" i="2"/>
  <c r="AT20" i="2"/>
  <c r="AR20" i="2"/>
  <c r="AP20" i="2"/>
  <c r="AN20" i="2"/>
  <c r="AL20" i="2"/>
  <c r="AJ20" i="2"/>
  <c r="AH20" i="2"/>
  <c r="AF20" i="2"/>
  <c r="AD20" i="2"/>
  <c r="AB20" i="2"/>
  <c r="S20" i="2"/>
  <c r="R20" i="2"/>
  <c r="Q20" i="2"/>
  <c r="P20" i="2"/>
  <c r="M20" i="2"/>
  <c r="L20" i="2"/>
  <c r="K20" i="2"/>
  <c r="J20" i="2"/>
  <c r="H20" i="2"/>
  <c r="B20" i="2"/>
  <c r="AT19" i="2"/>
  <c r="AR19" i="2"/>
  <c r="AP19" i="2"/>
  <c r="AN19" i="2"/>
  <c r="AL19" i="2"/>
  <c r="AJ19" i="2"/>
  <c r="AH19" i="2"/>
  <c r="AF19" i="2"/>
  <c r="AD19" i="2"/>
  <c r="AB19" i="2"/>
  <c r="S19" i="2"/>
  <c r="R19" i="2"/>
  <c r="Q19" i="2"/>
  <c r="P19" i="2"/>
  <c r="M19" i="2"/>
  <c r="L19" i="2"/>
  <c r="K19" i="2"/>
  <c r="J19" i="2"/>
  <c r="H19" i="2"/>
  <c r="B19" i="2"/>
  <c r="AT18" i="2"/>
  <c r="AR18" i="2"/>
  <c r="AP18" i="2"/>
  <c r="AN18" i="2"/>
  <c r="AL18" i="2"/>
  <c r="AJ18" i="2"/>
  <c r="AH18" i="2"/>
  <c r="AF18" i="2"/>
  <c r="AD18" i="2"/>
  <c r="AB18" i="2"/>
  <c r="S18" i="2"/>
  <c r="R18" i="2"/>
  <c r="Q18" i="2"/>
  <c r="P18" i="2"/>
  <c r="M18" i="2"/>
  <c r="L18" i="2"/>
  <c r="K18" i="2"/>
  <c r="J18" i="2"/>
  <c r="H18" i="2"/>
  <c r="B18" i="2"/>
  <c r="AT17" i="2"/>
  <c r="AR17" i="2"/>
  <c r="AP17" i="2"/>
  <c r="AN17" i="2"/>
  <c r="AL17" i="2"/>
  <c r="AJ17" i="2"/>
  <c r="AH17" i="2"/>
  <c r="AF17" i="2"/>
  <c r="AD17" i="2"/>
  <c r="AB17" i="2"/>
  <c r="S17" i="2"/>
  <c r="R17" i="2"/>
  <c r="Q17" i="2"/>
  <c r="P17" i="2"/>
  <c r="M17" i="2"/>
  <c r="L17" i="2"/>
  <c r="K17" i="2"/>
  <c r="J17" i="2"/>
  <c r="H17" i="2"/>
  <c r="B17" i="2"/>
  <c r="AT16" i="2"/>
  <c r="AR16" i="2"/>
  <c r="AP16" i="2"/>
  <c r="AN16" i="2"/>
  <c r="AL16" i="2"/>
  <c r="AJ16" i="2"/>
  <c r="AH16" i="2"/>
  <c r="AF16" i="2"/>
  <c r="AD16" i="2"/>
  <c r="AB16" i="2"/>
  <c r="S16" i="2"/>
  <c r="R16" i="2"/>
  <c r="Q16" i="2"/>
  <c r="P16" i="2"/>
  <c r="M16" i="2"/>
  <c r="K16" i="2"/>
  <c r="J16" i="2"/>
  <c r="H16" i="2"/>
  <c r="B16" i="2"/>
  <c r="AT15" i="2"/>
  <c r="AR15" i="2"/>
  <c r="AP15" i="2"/>
  <c r="AN15" i="2"/>
  <c r="AL15" i="2"/>
  <c r="AJ15" i="2"/>
  <c r="AH15" i="2"/>
  <c r="AF15" i="2"/>
  <c r="AD15" i="2"/>
  <c r="AB15" i="2"/>
  <c r="S15" i="2"/>
  <c r="R15" i="2"/>
  <c r="M15" i="2"/>
  <c r="K15" i="2"/>
  <c r="J15" i="2"/>
  <c r="H15" i="2"/>
  <c r="B15" i="2"/>
  <c r="AT14" i="2"/>
  <c r="AR14" i="2"/>
  <c r="AP14" i="2"/>
  <c r="AN14" i="2"/>
  <c r="AL14" i="2"/>
  <c r="AJ14" i="2"/>
  <c r="AH14" i="2"/>
  <c r="AF14" i="2"/>
  <c r="AD14" i="2"/>
  <c r="AB14" i="2"/>
  <c r="S14" i="2"/>
  <c r="R14" i="2"/>
  <c r="M14" i="2"/>
  <c r="K14" i="2"/>
  <c r="J14" i="2"/>
  <c r="H14" i="2"/>
  <c r="B14" i="2"/>
  <c r="AT13" i="2"/>
  <c r="AR13" i="2"/>
  <c r="AP13" i="2"/>
  <c r="AN13" i="2"/>
  <c r="AL13" i="2"/>
  <c r="AJ13" i="2"/>
  <c r="AH13" i="2"/>
  <c r="AF13" i="2"/>
  <c r="AD13" i="2"/>
  <c r="AB13" i="2"/>
  <c r="S13" i="2"/>
  <c r="R13" i="2"/>
  <c r="M13" i="2"/>
  <c r="K13" i="2"/>
  <c r="J13" i="2"/>
  <c r="H13" i="2"/>
  <c r="B13" i="2"/>
  <c r="AT12" i="2"/>
  <c r="AR12" i="2"/>
  <c r="AP12" i="2"/>
  <c r="AN12" i="2"/>
  <c r="AL12" i="2"/>
  <c r="AJ12" i="2"/>
  <c r="AH12" i="2"/>
  <c r="AF12" i="2"/>
  <c r="AD12" i="2"/>
  <c r="AB12" i="2"/>
  <c r="S12" i="2"/>
  <c r="R12" i="2"/>
  <c r="M12" i="2"/>
  <c r="K12" i="2"/>
  <c r="J12" i="2"/>
  <c r="H12" i="2"/>
  <c r="B12" i="2"/>
  <c r="AT11" i="2"/>
  <c r="AR11" i="2"/>
  <c r="AP11" i="2"/>
  <c r="AN11" i="2"/>
  <c r="AL11" i="2"/>
  <c r="AJ11" i="2"/>
  <c r="AH11" i="2"/>
  <c r="AF11" i="2"/>
  <c r="AD11" i="2"/>
  <c r="AB11" i="2"/>
  <c r="S11" i="2"/>
  <c r="R11" i="2"/>
  <c r="M11" i="2"/>
  <c r="K11" i="2"/>
  <c r="J11" i="2"/>
  <c r="H11" i="2"/>
  <c r="B11" i="2"/>
  <c r="AT10" i="2"/>
  <c r="AR10" i="2"/>
  <c r="AP10" i="2"/>
  <c r="AN10" i="2"/>
  <c r="AL10" i="2"/>
  <c r="AJ10" i="2"/>
  <c r="AH10" i="2"/>
  <c r="AF10" i="2"/>
  <c r="AD10" i="2"/>
  <c r="AB10" i="2"/>
  <c r="S10" i="2"/>
  <c r="R10" i="2"/>
  <c r="M10" i="2"/>
  <c r="K10" i="2"/>
  <c r="J10" i="2"/>
  <c r="H10" i="2"/>
  <c r="B10" i="2"/>
  <c r="AT9" i="2"/>
  <c r="AR9" i="2"/>
  <c r="AP9" i="2"/>
  <c r="AN9" i="2"/>
  <c r="AL9" i="2"/>
  <c r="AJ9" i="2"/>
  <c r="AH9" i="2"/>
  <c r="AF9" i="2"/>
  <c r="AD9" i="2"/>
  <c r="AB9" i="2"/>
  <c r="S9" i="2"/>
  <c r="R9" i="2"/>
  <c r="M9" i="2"/>
  <c r="K9" i="2"/>
  <c r="J9" i="2"/>
  <c r="H9" i="2"/>
  <c r="B9" i="2"/>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A238" i="1"/>
  <c r="J238"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72" i="1"/>
  <c r="J73" i="1"/>
  <c r="J74" i="1"/>
  <c r="J75" i="1"/>
  <c r="J76" i="1"/>
  <c r="J77" i="1"/>
  <c r="J78" i="1"/>
  <c r="J79" i="1"/>
  <c r="J80" i="1"/>
  <c r="J81" i="1"/>
  <c r="J82" i="1"/>
  <c r="J83" i="1"/>
  <c r="J84" i="1"/>
  <c r="J85" i="1"/>
  <c r="J86" i="1"/>
  <c r="J87" i="1"/>
  <c r="J88" i="1"/>
  <c r="J89" i="1"/>
  <c r="J90" i="1"/>
  <c r="J52" i="1"/>
  <c r="J53" i="1"/>
  <c r="J54" i="1"/>
  <c r="J55" i="1"/>
  <c r="J56" i="1"/>
  <c r="J57" i="1"/>
  <c r="J58" i="1"/>
  <c r="J59" i="1"/>
  <c r="J60" i="1"/>
  <c r="J61" i="1"/>
  <c r="J62" i="1"/>
  <c r="J63" i="1"/>
  <c r="J64" i="1"/>
  <c r="J65" i="1"/>
  <c r="J66" i="1"/>
  <c r="J67" i="1"/>
  <c r="J68" i="1"/>
  <c r="J69" i="1"/>
  <c r="J70" i="1"/>
  <c r="J71" i="1"/>
  <c r="AT8" i="2" l="1"/>
  <c r="AR8" i="2"/>
  <c r="AP8" i="2"/>
  <c r="AN8" i="2"/>
  <c r="AL8" i="2"/>
  <c r="AJ8" i="2"/>
  <c r="AH8" i="2"/>
  <c r="AF8" i="2"/>
  <c r="AD8" i="2"/>
  <c r="AB8" i="2"/>
  <c r="S8" i="2"/>
  <c r="R8" i="2"/>
  <c r="M8" i="2"/>
  <c r="K8" i="2"/>
  <c r="J8" i="2"/>
  <c r="H8" i="2"/>
  <c r="B8" i="2"/>
  <c r="AT7" i="2"/>
  <c r="AR7" i="2"/>
  <c r="AP7" i="2"/>
  <c r="AN7" i="2"/>
  <c r="AL7" i="2"/>
  <c r="AJ7" i="2"/>
  <c r="AH7" i="2"/>
  <c r="AF7" i="2"/>
  <c r="AD7" i="2"/>
  <c r="AB7" i="2"/>
  <c r="S7" i="2"/>
  <c r="R7" i="2"/>
  <c r="M7" i="2"/>
  <c r="K7" i="2"/>
  <c r="J7" i="2"/>
  <c r="H7" i="2"/>
  <c r="B7" i="2"/>
  <c r="AT6" i="2"/>
  <c r="AR6" i="2"/>
  <c r="AP6" i="2"/>
  <c r="AN6" i="2"/>
  <c r="AL6" i="2"/>
  <c r="AJ6" i="2"/>
  <c r="AH6" i="2"/>
  <c r="AF6" i="2"/>
  <c r="AD6" i="2"/>
  <c r="AB6" i="2"/>
  <c r="S6" i="2"/>
  <c r="R6" i="2"/>
  <c r="M6" i="2"/>
  <c r="K6" i="2"/>
  <c r="J6" i="2"/>
  <c r="H6" i="2"/>
  <c r="B6" i="2"/>
  <c r="AT5" i="2"/>
  <c r="AR5" i="2"/>
  <c r="AP5" i="2"/>
  <c r="AN5" i="2"/>
  <c r="AL5" i="2"/>
  <c r="AJ5" i="2"/>
  <c r="AH5" i="2"/>
  <c r="AF5" i="2"/>
  <c r="AD5" i="2"/>
  <c r="AB5" i="2"/>
  <c r="S5" i="2"/>
  <c r="R5" i="2"/>
  <c r="M5" i="2"/>
  <c r="K5" i="2"/>
  <c r="J5" i="2"/>
  <c r="H5" i="2"/>
  <c r="B5" i="2"/>
  <c r="J36" i="1" l="1"/>
  <c r="J37" i="1"/>
  <c r="J38" i="1"/>
  <c r="J39" i="1"/>
  <c r="J40" i="1"/>
  <c r="J41" i="1"/>
  <c r="J42" i="1"/>
  <c r="J43" i="1"/>
  <c r="J44" i="1"/>
  <c r="J45" i="1"/>
  <c r="J46" i="1"/>
  <c r="J47" i="1"/>
  <c r="J48" i="1"/>
  <c r="J49" i="1"/>
  <c r="J50" i="1"/>
  <c r="J51" i="1"/>
  <c r="A15" i="1" l="1"/>
  <c r="S4" i="2" l="1"/>
  <c r="S3" i="2"/>
  <c r="R4" i="2" l="1"/>
  <c r="R3" i="2"/>
  <c r="H3" i="2" l="1"/>
  <c r="AT4" i="2" l="1"/>
  <c r="AR4" i="2"/>
  <c r="AP4" i="2"/>
  <c r="AN4" i="2"/>
  <c r="AL4" i="2"/>
  <c r="AJ4" i="2"/>
  <c r="AH4" i="2"/>
  <c r="AF4" i="2"/>
  <c r="AD4" i="2"/>
  <c r="AB4" i="2"/>
  <c r="M4" i="2"/>
  <c r="K4" i="2"/>
  <c r="J4" i="2"/>
  <c r="H4" i="2"/>
  <c r="B4" i="2"/>
  <c r="B3" i="2" l="1"/>
  <c r="AT3" i="2" l="1"/>
  <c r="AR3" i="2"/>
  <c r="AP3" i="2"/>
  <c r="AN3" i="2"/>
  <c r="AL3" i="2"/>
  <c r="AJ3" i="2"/>
  <c r="AH3" i="2"/>
  <c r="AF3" i="2"/>
  <c r="AD3" i="2"/>
  <c r="AB3" i="2"/>
  <c r="M3" i="2"/>
  <c r="K3" i="2"/>
  <c r="J3" i="2"/>
  <c r="A14" i="1" l="1"/>
  <c r="AS237" i="1"/>
  <c r="AX44" i="1"/>
  <c r="AA183" i="1"/>
  <c r="AQ202" i="1"/>
  <c r="AQ136" i="1"/>
  <c r="AW115" i="1"/>
  <c r="AD225" i="1"/>
  <c r="V145" i="1"/>
  <c r="AR182" i="1"/>
  <c r="BA26" i="1"/>
  <c r="AR129" i="1"/>
  <c r="AJ44" i="1"/>
  <c r="AR223" i="1"/>
  <c r="AU145" i="1"/>
  <c r="AR155" i="1"/>
  <c r="AA122" i="1"/>
  <c r="AV36" i="1"/>
  <c r="AA125" i="1"/>
  <c r="Z138" i="1"/>
  <c r="AQ175" i="1"/>
  <c r="AO115" i="1"/>
  <c r="AQ147" i="1"/>
  <c r="AM210" i="1"/>
  <c r="AD155" i="1"/>
  <c r="AH89" i="1"/>
  <c r="AX177" i="1"/>
  <c r="AN99" i="1"/>
  <c r="AV236" i="1"/>
  <c r="AD187" i="1"/>
  <c r="AW17" i="1"/>
  <c r="AP156" i="1"/>
  <c r="AM94" i="1"/>
  <c r="V218" i="1"/>
  <c r="AP187" i="1"/>
  <c r="AR217" i="1"/>
  <c r="AV109" i="1"/>
  <c r="AY236" i="1"/>
  <c r="AC235" i="1"/>
  <c r="AN92" i="1"/>
  <c r="AY80" i="1"/>
  <c r="AV131" i="1"/>
  <c r="AV107" i="1"/>
  <c r="BA60" i="1"/>
  <c r="AR57" i="1"/>
  <c r="AJ139" i="1"/>
  <c r="AY192" i="1"/>
  <c r="AB40" i="1"/>
  <c r="AG136" i="1"/>
  <c r="AD202" i="1"/>
  <c r="AQ173" i="1"/>
  <c r="AH53" i="1"/>
  <c r="AR67" i="1"/>
  <c r="AR23" i="1"/>
  <c r="AX120" i="1"/>
  <c r="AW62" i="1"/>
  <c r="AJ93" i="1"/>
  <c r="AN198" i="1"/>
  <c r="AQ151" i="1"/>
  <c r="AW124" i="1"/>
  <c r="AE84" i="1"/>
  <c r="AE193" i="1"/>
  <c r="AM105" i="1"/>
  <c r="AP84" i="1"/>
  <c r="V94" i="1"/>
  <c r="AP183" i="1"/>
  <c r="Y109" i="1"/>
  <c r="V85" i="1"/>
  <c r="V43" i="1"/>
  <c r="AM154" i="1"/>
  <c r="AW204" i="1"/>
  <c r="AD45" i="1"/>
  <c r="Z171" i="1"/>
  <c r="AO183" i="1"/>
  <c r="AP59" i="1"/>
  <c r="AR167" i="1"/>
  <c r="AV210" i="1"/>
  <c r="AX89" i="1"/>
  <c r="Y140" i="1"/>
  <c r="AQ79" i="1"/>
  <c r="AO23" i="1"/>
  <c r="AR192" i="1"/>
  <c r="AA192" i="1"/>
  <c r="BA127" i="1"/>
  <c r="AG70" i="1"/>
  <c r="Z96" i="1"/>
  <c r="AN173" i="1"/>
  <c r="AF126" i="1"/>
  <c r="AH186" i="1"/>
  <c r="Y167" i="1"/>
  <c r="AJ85" i="1"/>
  <c r="AH184" i="1"/>
  <c r="AR108" i="1"/>
  <c r="AV194" i="1"/>
  <c r="V90" i="1"/>
  <c r="Y224" i="1"/>
  <c r="AY143" i="1"/>
  <c r="V48" i="1"/>
  <c r="AM182" i="1"/>
  <c r="AA214" i="1"/>
  <c r="BA139" i="1"/>
  <c r="AN210" i="1"/>
  <c r="AY45" i="1"/>
  <c r="BA205" i="1"/>
  <c r="V88" i="1"/>
  <c r="AP69" i="1"/>
  <c r="AO79" i="1"/>
  <c r="AE174" i="1"/>
  <c r="AD220" i="1"/>
  <c r="V238" i="1"/>
  <c r="AX182" i="1"/>
  <c r="AS66" i="1"/>
  <c r="AR213" i="1"/>
  <c r="AX113" i="1"/>
  <c r="Y103" i="1"/>
  <c r="AX199" i="1"/>
  <c r="AF59" i="1"/>
  <c r="AJ88" i="1"/>
  <c r="AN170" i="1"/>
  <c r="AC233" i="1"/>
  <c r="AY159" i="1"/>
  <c r="BA78" i="1"/>
  <c r="Z30" i="1"/>
  <c r="AA182" i="1"/>
  <c r="AA94" i="1"/>
  <c r="AT62" i="1"/>
  <c r="AW85" i="1"/>
  <c r="AR34" i="1"/>
  <c r="AP222" i="1"/>
  <c r="AR103" i="1"/>
  <c r="AC120" i="1"/>
  <c r="AR64" i="1"/>
  <c r="AD216" i="1"/>
  <c r="Z70" i="1"/>
  <c r="AS115" i="1"/>
  <c r="AA58" i="1"/>
  <c r="AS220" i="1"/>
  <c r="AY125" i="1"/>
  <c r="AQ216" i="1"/>
  <c r="AA215" i="1"/>
  <c r="AB198" i="1"/>
  <c r="AJ97" i="1"/>
  <c r="AY218" i="1"/>
  <c r="BA34" i="1"/>
  <c r="AH59" i="1"/>
  <c r="BA159" i="1"/>
  <c r="AM16" i="1"/>
  <c r="AX106" i="1"/>
  <c r="AX144" i="1"/>
  <c r="Z129" i="1"/>
  <c r="AR126" i="1"/>
  <c r="AT125" i="1"/>
  <c r="AO105" i="1"/>
  <c r="AW167" i="1"/>
  <c r="AO231" i="1"/>
  <c r="AH174" i="1"/>
  <c r="AF166" i="1"/>
  <c r="AS129" i="1"/>
  <c r="AS65" i="1"/>
  <c r="V38" i="1"/>
  <c r="AN134" i="1"/>
  <c r="AD136" i="1"/>
  <c r="Z147" i="1"/>
  <c r="Z214" i="1"/>
  <c r="AR30" i="1"/>
  <c r="V100" i="1"/>
  <c r="Y185" i="1"/>
  <c r="AA237" i="1"/>
  <c r="AF95" i="1"/>
  <c r="AN183" i="1"/>
  <c r="AG153" i="1"/>
  <c r="AM202" i="1"/>
  <c r="AR78" i="1"/>
  <c r="AR175" i="1"/>
  <c r="AM75" i="1"/>
  <c r="AX112" i="1"/>
  <c r="AC190" i="1"/>
  <c r="AG206" i="1"/>
  <c r="AS118" i="1"/>
  <c r="AP97" i="1"/>
  <c r="AN181" i="1"/>
  <c r="AG213" i="1"/>
  <c r="AH121" i="1"/>
  <c r="AY188" i="1"/>
  <c r="AB99" i="1"/>
  <c r="AU136" i="1"/>
  <c r="AP17" i="1"/>
  <c r="AN162" i="1"/>
  <c r="AD53" i="1"/>
  <c r="AA98" i="1"/>
  <c r="AD83" i="1"/>
  <c r="Y42" i="1"/>
  <c r="AF234" i="1"/>
  <c r="AY96" i="1"/>
  <c r="AF208" i="1"/>
  <c r="AG54" i="1"/>
  <c r="AX165" i="1"/>
  <c r="AY213" i="1"/>
  <c r="AD223" i="1"/>
  <c r="AU215" i="1"/>
  <c r="AG203" i="1"/>
  <c r="AB107" i="1"/>
  <c r="AB119" i="1"/>
  <c r="AN174" i="1"/>
  <c r="AF194" i="1"/>
  <c r="AC58" i="1"/>
  <c r="Z157" i="1"/>
  <c r="AM190" i="1"/>
  <c r="AC123" i="1"/>
  <c r="AQ61" i="1"/>
  <c r="AJ41" i="1"/>
  <c r="AS227" i="1"/>
  <c r="AM121" i="1"/>
  <c r="AO180" i="1"/>
  <c r="AO36" i="1"/>
  <c r="AC187" i="1"/>
  <c r="AP201" i="1"/>
  <c r="AD106" i="1"/>
  <c r="V25" i="1"/>
  <c r="AW126" i="1"/>
  <c r="AR35" i="1"/>
  <c r="AG44" i="1"/>
  <c r="AG196" i="1"/>
  <c r="AF19" i="1"/>
  <c r="AJ111" i="1"/>
  <c r="AD107" i="1"/>
  <c r="AV154" i="1"/>
  <c r="AG155" i="1"/>
  <c r="AQ47" i="1"/>
  <c r="Y174" i="1"/>
  <c r="AJ222" i="1"/>
  <c r="AM102" i="1"/>
  <c r="AS18" i="1"/>
  <c r="AP39" i="1"/>
  <c r="AJ162" i="1"/>
  <c r="AC154" i="1"/>
  <c r="AY161" i="1"/>
  <c r="AN66" i="1"/>
  <c r="AD113" i="1"/>
  <c r="AJ238" i="1"/>
  <c r="AW159" i="1"/>
  <c r="AS233" i="1"/>
  <c r="Z92" i="1"/>
  <c r="AU125" i="1"/>
  <c r="AB216" i="1"/>
  <c r="AO145" i="1"/>
  <c r="AS33" i="1"/>
  <c r="AA166" i="1"/>
  <c r="AX160" i="1"/>
  <c r="AO215" i="1"/>
  <c r="AE145" i="1"/>
  <c r="AY137" i="1"/>
  <c r="AN19" i="1"/>
  <c r="AB74" i="1"/>
  <c r="AO107" i="1"/>
  <c r="AF226" i="1"/>
  <c r="AC98" i="1"/>
  <c r="AV198" i="1"/>
  <c r="AX111" i="1"/>
  <c r="BA189" i="1"/>
  <c r="AP175" i="1"/>
  <c r="AV99" i="1"/>
  <c r="AS17" i="1"/>
  <c r="AC194" i="1"/>
  <c r="AE31" i="1"/>
  <c r="AR70" i="1"/>
  <c r="AR110" i="1"/>
  <c r="AH231" i="1"/>
  <c r="AF132" i="1"/>
  <c r="AY43" i="1"/>
  <c r="AE35" i="1"/>
  <c r="AO154" i="1"/>
  <c r="AS153" i="1"/>
  <c r="AV139" i="1"/>
  <c r="AB44" i="1"/>
  <c r="AV202" i="1"/>
  <c r="AR173" i="1"/>
  <c r="AE217" i="1"/>
  <c r="AO220" i="1"/>
  <c r="Y101" i="1"/>
  <c r="AE188" i="1"/>
  <c r="AN187" i="1"/>
  <c r="AV189" i="1"/>
  <c r="AT196" i="1"/>
  <c r="AG52" i="1"/>
  <c r="AQ57" i="1"/>
  <c r="AQ66" i="1"/>
  <c r="Y75" i="1"/>
  <c r="AR219" i="1"/>
  <c r="AS172" i="1"/>
  <c r="AG43" i="1"/>
  <c r="AW68" i="1"/>
  <c r="Z116" i="1"/>
  <c r="AO30" i="1"/>
  <c r="AT40" i="1"/>
  <c r="Y48" i="1"/>
  <c r="AW82" i="1"/>
  <c r="V116" i="1"/>
  <c r="AW208" i="1"/>
  <c r="AW203" i="1"/>
  <c r="AE101" i="1"/>
  <c r="AR158" i="1"/>
  <c r="Z236" i="1"/>
  <c r="AM222" i="1"/>
  <c r="AG184" i="1"/>
  <c r="Y68" i="1"/>
  <c r="AO136" i="1"/>
  <c r="AW219" i="1"/>
  <c r="AV61" i="1"/>
  <c r="AW175" i="1"/>
  <c r="AQ68" i="1"/>
  <c r="AU221" i="1"/>
  <c r="AT78" i="1"/>
  <c r="AS98" i="1"/>
  <c r="AQ176" i="1"/>
  <c r="AV64" i="1"/>
  <c r="AO150" i="1"/>
  <c r="Z227" i="1"/>
  <c r="AC68" i="1"/>
  <c r="AC198" i="1"/>
  <c r="AH216" i="1"/>
  <c r="AC148" i="1"/>
  <c r="AW39" i="1"/>
  <c r="AF86" i="1"/>
  <c r="V213" i="1"/>
  <c r="AD221" i="1"/>
  <c r="AM208" i="1"/>
  <c r="AB67" i="1"/>
  <c r="AB191" i="1"/>
  <c r="AY224" i="1"/>
  <c r="AQ113" i="1"/>
  <c r="AA60" i="1"/>
  <c r="AD229" i="1"/>
  <c r="AX219" i="1"/>
  <c r="AR62" i="1"/>
  <c r="AT185" i="1"/>
  <c r="AA65" i="1"/>
  <c r="AJ17" i="1"/>
  <c r="AV224" i="1"/>
  <c r="AE80" i="1"/>
  <c r="AD207" i="1"/>
  <c r="AY14" i="1"/>
  <c r="AT228" i="1"/>
  <c r="BA184" i="1"/>
  <c r="V60" i="1"/>
  <c r="AF143" i="1"/>
  <c r="V42" i="1"/>
  <c r="AU104" i="1"/>
  <c r="BA157" i="1"/>
  <c r="AP237" i="1"/>
  <c r="V131" i="1"/>
  <c r="AC79" i="1"/>
  <c r="AW224" i="1"/>
  <c r="AT65" i="1"/>
  <c r="AT88" i="1"/>
  <c r="AG85" i="1"/>
  <c r="AE43" i="1"/>
  <c r="AO21" i="1"/>
  <c r="AV195" i="1"/>
  <c r="BA40" i="1"/>
  <c r="AE164" i="1"/>
  <c r="AQ197" i="1"/>
  <c r="AJ110" i="1"/>
  <c r="AS218" i="1"/>
  <c r="AQ15" i="1"/>
  <c r="Z158" i="1"/>
  <c r="AQ201" i="1"/>
  <c r="BA81" i="1"/>
  <c r="AS225" i="1"/>
  <c r="AT161" i="1"/>
  <c r="AF186" i="1"/>
  <c r="AX107" i="1"/>
  <c r="V96" i="1"/>
  <c r="AX174" i="1"/>
  <c r="Z79" i="1"/>
  <c r="AG74" i="1"/>
  <c r="AS24" i="1"/>
  <c r="AQ166" i="1"/>
  <c r="AF103" i="1"/>
  <c r="AU153" i="1"/>
  <c r="AD99" i="1"/>
  <c r="AB209" i="1"/>
  <c r="AJ122" i="1"/>
  <c r="AV146" i="1"/>
  <c r="AD182" i="1"/>
  <c r="AG94" i="1"/>
  <c r="AW217" i="1"/>
  <c r="AQ236" i="1"/>
  <c r="AN53" i="1"/>
  <c r="AP55" i="1"/>
  <c r="AO86" i="1"/>
  <c r="Z108" i="1"/>
  <c r="AX207" i="1"/>
  <c r="AG127" i="1"/>
  <c r="AV137" i="1"/>
  <c r="AT131" i="1"/>
  <c r="AJ72" i="1"/>
  <c r="BA112" i="1"/>
  <c r="AX132" i="1"/>
  <c r="AN114" i="1"/>
  <c r="V117" i="1"/>
  <c r="AU186" i="1"/>
  <c r="AH155" i="1"/>
  <c r="AO92" i="1"/>
  <c r="AQ186" i="1"/>
  <c r="AU107" i="1"/>
  <c r="AH180" i="1"/>
  <c r="AN106" i="1"/>
  <c r="V18" i="1"/>
  <c r="Y87" i="1"/>
  <c r="AP26" i="1"/>
  <c r="Z238" i="1"/>
  <c r="AC54" i="1"/>
  <c r="AE19" i="1"/>
  <c r="BA129" i="1"/>
  <c r="AT82" i="1"/>
  <c r="AT141" i="1"/>
  <c r="AV130" i="1"/>
  <c r="AU108" i="1"/>
  <c r="AG132" i="1"/>
  <c r="AF32" i="1"/>
  <c r="AM191" i="1"/>
  <c r="AS135" i="1"/>
  <c r="AE191" i="1"/>
  <c r="AV176" i="1"/>
  <c r="AQ84" i="1"/>
  <c r="AJ186" i="1"/>
  <c r="AD218" i="1"/>
  <c r="AN158" i="1"/>
  <c r="AW157" i="1"/>
  <c r="AF163" i="1"/>
  <c r="AG69" i="1"/>
  <c r="AJ77" i="1"/>
  <c r="AD131" i="1"/>
  <c r="AJ214" i="1"/>
  <c r="AP130" i="1"/>
  <c r="Y141" i="1"/>
  <c r="AM200" i="1"/>
  <c r="AE210" i="1"/>
  <c r="AR235" i="1"/>
  <c r="AN172" i="1"/>
  <c r="AX232" i="1"/>
  <c r="AB143" i="1"/>
  <c r="AJ119" i="1"/>
  <c r="AV197" i="1"/>
  <c r="Z223" i="1"/>
  <c r="AQ220" i="1"/>
  <c r="AD81" i="1"/>
  <c r="Z73" i="1"/>
  <c r="BA77" i="1"/>
  <c r="AY120" i="1"/>
  <c r="AP40" i="1"/>
  <c r="AB139" i="1"/>
  <c r="AX131" i="1"/>
  <c r="AQ131" i="1"/>
  <c r="AH78" i="1"/>
  <c r="AW69" i="1"/>
  <c r="Z212" i="1"/>
  <c r="AT140" i="1"/>
  <c r="AV192" i="1"/>
  <c r="AS80" i="1"/>
  <c r="AJ215" i="1"/>
  <c r="AG118" i="1"/>
  <c r="AM180" i="1"/>
  <c r="AP23" i="1"/>
  <c r="AB126" i="1"/>
  <c r="AC210" i="1"/>
  <c r="AN231" i="1"/>
  <c r="AV177" i="1"/>
  <c r="AB16" i="1"/>
  <c r="AO95" i="1"/>
  <c r="AR144" i="1"/>
  <c r="AA163" i="1"/>
  <c r="AA142" i="1"/>
  <c r="AW206" i="1"/>
  <c r="AJ230" i="1"/>
  <c r="AX126" i="1"/>
  <c r="AN21" i="1"/>
  <c r="AM137" i="1"/>
  <c r="AQ214" i="1"/>
  <c r="AR121" i="1"/>
  <c r="AH165" i="1"/>
  <c r="Z202" i="1"/>
  <c r="AM86" i="1"/>
  <c r="AH38" i="1"/>
  <c r="AM101" i="1"/>
  <c r="AU210" i="1"/>
  <c r="AR218" i="1"/>
  <c r="AH182" i="1"/>
  <c r="AX190" i="1"/>
  <c r="AQ115" i="1"/>
  <c r="AP143" i="1"/>
  <c r="AB231" i="1"/>
  <c r="AG117" i="1"/>
  <c r="V122" i="1"/>
  <c r="AM233" i="1"/>
  <c r="AY207" i="1"/>
  <c r="Z32" i="1"/>
  <c r="V146" i="1"/>
  <c r="AE227" i="1"/>
  <c r="AH148" i="1"/>
  <c r="AQ164" i="1"/>
  <c r="AO148" i="1"/>
  <c r="AO125" i="1"/>
  <c r="AM188" i="1"/>
  <c r="AE121" i="1"/>
  <c r="AO139" i="1"/>
  <c r="Z23" i="1"/>
  <c r="Y108" i="1"/>
  <c r="AC26" i="1"/>
  <c r="AC64" i="1"/>
  <c r="AC83" i="1"/>
  <c r="AJ202" i="1"/>
  <c r="AT198" i="1"/>
  <c r="Z173" i="1"/>
  <c r="AB20" i="1"/>
  <c r="V39" i="1"/>
  <c r="AV88" i="1"/>
  <c r="AD47" i="1"/>
  <c r="AH23" i="1"/>
  <c r="Y84" i="1"/>
  <c r="AM231" i="1"/>
  <c r="AS230" i="1"/>
  <c r="AC110" i="1"/>
  <c r="Y73" i="1"/>
  <c r="AE56" i="1"/>
  <c r="AN112" i="1"/>
  <c r="AB77" i="1"/>
  <c r="V86" i="1"/>
  <c r="AO174" i="1"/>
  <c r="AD199" i="1"/>
  <c r="AS28" i="1"/>
  <c r="AC206" i="1"/>
  <c r="AT154" i="1"/>
  <c r="Z211" i="1"/>
  <c r="BA75" i="1"/>
  <c r="AU85" i="1"/>
  <c r="AB193" i="1"/>
  <c r="AJ209" i="1"/>
  <c r="AO89" i="1"/>
  <c r="AE195" i="1"/>
  <c r="V109" i="1"/>
  <c r="AM192" i="1"/>
  <c r="AR132" i="1"/>
  <c r="V232" i="1"/>
  <c r="AF193" i="1"/>
  <c r="AQ228" i="1"/>
  <c r="AM118" i="1"/>
  <c r="AM220" i="1"/>
  <c r="AP141" i="1"/>
  <c r="Y233" i="1"/>
  <c r="AN75" i="1"/>
  <c r="AC191" i="1"/>
  <c r="AP22" i="1"/>
  <c r="AH212" i="1"/>
  <c r="AF190" i="1"/>
  <c r="AW114" i="1"/>
  <c r="Y79" i="1"/>
  <c r="AX56" i="1"/>
  <c r="AT176" i="1"/>
  <c r="Z203" i="1"/>
  <c r="AO106" i="1"/>
  <c r="AX62" i="1"/>
  <c r="AY227" i="1"/>
  <c r="AQ100" i="1"/>
  <c r="AU91" i="1"/>
  <c r="AH35" i="1"/>
  <c r="AU58" i="1"/>
  <c r="AB106" i="1"/>
  <c r="AA186" i="1"/>
  <c r="AP60" i="1"/>
  <c r="BA101" i="1"/>
  <c r="AS187" i="1"/>
  <c r="AE98" i="1"/>
  <c r="AG145" i="1"/>
  <c r="AW222" i="1"/>
  <c r="AN192" i="1"/>
  <c r="AA160" i="1"/>
  <c r="Z85" i="1"/>
  <c r="AV211" i="1"/>
  <c r="AN224" i="1"/>
  <c r="AW117" i="1"/>
  <c r="AF82" i="1"/>
  <c r="AM14" i="1"/>
  <c r="AN201" i="1"/>
  <c r="AF159" i="1"/>
  <c r="AY168" i="1"/>
  <c r="AX185" i="1"/>
  <c r="AE103" i="1"/>
  <c r="BA86" i="1"/>
  <c r="AJ182" i="1"/>
  <c r="AS182" i="1"/>
  <c r="AY67" i="1"/>
  <c r="AM47" i="1"/>
  <c r="AG157" i="1"/>
  <c r="AV126" i="1"/>
  <c r="AO165" i="1"/>
  <c r="AV33" i="1"/>
  <c r="Z65" i="1"/>
  <c r="AO143" i="1"/>
  <c r="AJ66" i="1"/>
  <c r="Y214" i="1"/>
  <c r="AS114" i="1"/>
  <c r="Y228" i="1"/>
  <c r="AW138" i="1"/>
  <c r="AP210" i="1"/>
  <c r="AF227" i="1"/>
  <c r="AN94" i="1"/>
  <c r="AT18" i="1"/>
  <c r="AE77" i="1"/>
  <c r="V155" i="1"/>
  <c r="AG212" i="1"/>
  <c r="AY108" i="1"/>
  <c r="Y102" i="1"/>
  <c r="AM82" i="1"/>
  <c r="AW149" i="1"/>
  <c r="AH124" i="1"/>
  <c r="AQ222" i="1"/>
  <c r="AC66" i="1"/>
  <c r="AM30" i="1"/>
  <c r="AF125" i="1"/>
  <c r="AE81" i="1"/>
  <c r="AN39" i="1"/>
  <c r="AA145" i="1"/>
  <c r="AQ86" i="1"/>
  <c r="AT89" i="1"/>
  <c r="Y18" i="1"/>
  <c r="AH208" i="1"/>
  <c r="AC99" i="1"/>
  <c r="AH230" i="1"/>
  <c r="AC96" i="1"/>
  <c r="AM96" i="1"/>
  <c r="BA149" i="1"/>
  <c r="Y38" i="1"/>
  <c r="AG108" i="1"/>
  <c r="V69" i="1"/>
  <c r="AA118" i="1"/>
  <c r="AJ78" i="1"/>
  <c r="AR66" i="1"/>
  <c r="AG61" i="1"/>
  <c r="AC52" i="1"/>
  <c r="AG174" i="1"/>
  <c r="AB80" i="1"/>
  <c r="AJ156" i="1"/>
  <c r="AF149" i="1"/>
  <c r="Y125" i="1"/>
  <c r="AO133" i="1"/>
  <c r="BA160" i="1"/>
  <c r="AA132" i="1"/>
  <c r="AX134" i="1"/>
  <c r="AY107" i="1"/>
  <c r="AW79" i="1"/>
  <c r="AD139" i="1"/>
  <c r="AG230" i="1"/>
  <c r="AE170" i="1"/>
  <c r="AR172" i="1"/>
  <c r="AN55" i="1"/>
  <c r="AO85" i="1"/>
  <c r="BA148" i="1"/>
  <c r="AE179" i="1"/>
  <c r="AH91" i="1"/>
  <c r="AJ178" i="1"/>
  <c r="AU142" i="1"/>
  <c r="AJ90" i="1"/>
  <c r="AU54" i="1"/>
  <c r="AC85" i="1"/>
  <c r="AJ53" i="1"/>
  <c r="AQ157" i="1"/>
  <c r="AQ24" i="1"/>
  <c r="AW143" i="1"/>
  <c r="AA190" i="1"/>
  <c r="AG71" i="1"/>
  <c r="AQ42" i="1"/>
  <c r="AJ174" i="1"/>
  <c r="AY55" i="1"/>
  <c r="AQ122" i="1"/>
  <c r="AB116" i="1"/>
  <c r="AM186" i="1"/>
  <c r="AF18" i="1"/>
  <c r="AC180" i="1"/>
  <c r="AN215" i="1"/>
  <c r="AG137" i="1"/>
  <c r="AC184" i="1"/>
  <c r="AV132" i="1"/>
  <c r="AX198" i="1"/>
  <c r="AM138" i="1"/>
  <c r="Z66" i="1"/>
  <c r="AU140" i="1"/>
  <c r="BA92" i="1"/>
  <c r="AO137" i="1"/>
  <c r="AC221" i="1"/>
  <c r="AM156" i="1"/>
  <c r="AD92" i="1"/>
  <c r="BA199" i="1"/>
  <c r="AT100" i="1"/>
  <c r="BA25" i="1"/>
  <c r="AJ126" i="1"/>
  <c r="AH156" i="1"/>
  <c r="AT225" i="1"/>
  <c r="AQ132" i="1"/>
  <c r="AR98" i="1"/>
  <c r="AM69" i="1"/>
  <c r="AT31" i="1"/>
  <c r="Y96" i="1"/>
  <c r="AE138" i="1"/>
  <c r="AY216" i="1"/>
  <c r="AY238" i="1"/>
  <c r="AW128" i="1"/>
  <c r="AR151" i="1"/>
  <c r="AT204" i="1"/>
  <c r="AA40" i="1"/>
  <c r="Z49" i="1"/>
  <c r="AC238" i="1"/>
  <c r="AS41" i="1"/>
  <c r="AA84" i="1"/>
  <c r="AG207" i="1"/>
  <c r="BA28" i="1"/>
  <c r="AJ192" i="1"/>
  <c r="AO153" i="1"/>
  <c r="AC115" i="1"/>
  <c r="AR36" i="1"/>
  <c r="AJ196" i="1"/>
  <c r="AN29" i="1"/>
  <c r="AM110" i="1"/>
  <c r="AW70" i="1"/>
  <c r="AC168" i="1"/>
  <c r="AV20" i="1"/>
  <c r="AV150" i="1"/>
  <c r="AE62" i="1"/>
  <c r="V201" i="1"/>
  <c r="AC153" i="1"/>
  <c r="AO104" i="1"/>
  <c r="AR48" i="1"/>
  <c r="AG19" i="1"/>
  <c r="AA146" i="1"/>
  <c r="AS16" i="1"/>
  <c r="AG80" i="1"/>
  <c r="AB59" i="1"/>
  <c r="Y172" i="1"/>
  <c r="AG189" i="1"/>
  <c r="AY139" i="1"/>
  <c r="AS92" i="1"/>
  <c r="AP145" i="1"/>
  <c r="AO151" i="1"/>
  <c r="AU166" i="1"/>
  <c r="AP61" i="1"/>
  <c r="AB194" i="1"/>
  <c r="V179" i="1"/>
  <c r="AG60" i="1"/>
  <c r="AD157" i="1"/>
  <c r="AX50" i="1"/>
  <c r="AN23" i="1"/>
  <c r="AC77" i="1"/>
  <c r="V80" i="1"/>
  <c r="AA73" i="1"/>
  <c r="AS97" i="1"/>
  <c r="BA213" i="1"/>
  <c r="AT221" i="1"/>
  <c r="AT224" i="1"/>
  <c r="V223" i="1"/>
  <c r="AF219" i="1"/>
  <c r="AQ229" i="1"/>
  <c r="AN236" i="1"/>
  <c r="AT163" i="1"/>
  <c r="AV29" i="1"/>
  <c r="AB229" i="1"/>
  <c r="BA185" i="1"/>
  <c r="AY181" i="1"/>
  <c r="AU143" i="1"/>
  <c r="BA177" i="1"/>
  <c r="AC162" i="1"/>
  <c r="V226" i="1"/>
  <c r="V161" i="1"/>
  <c r="AM148" i="1"/>
  <c r="V127" i="1"/>
  <c r="AB71" i="1"/>
  <c r="AP20" i="1"/>
  <c r="AH73" i="1"/>
  <c r="AE203" i="1"/>
  <c r="AU88" i="1"/>
  <c r="AR50" i="1"/>
  <c r="AJ175" i="1"/>
  <c r="AQ44" i="1"/>
  <c r="AT142" i="1"/>
  <c r="AO110" i="1"/>
  <c r="AX39" i="1"/>
  <c r="AQ97" i="1"/>
  <c r="AQ88" i="1"/>
  <c r="Z104" i="1"/>
  <c r="AY219" i="1"/>
  <c r="Z189" i="1"/>
  <c r="AN197" i="1"/>
  <c r="AV227" i="1"/>
  <c r="AM21" i="1"/>
  <c r="AT234" i="1"/>
  <c r="AH219" i="1"/>
  <c r="AD148" i="1"/>
  <c r="V148" i="1"/>
  <c r="BA71" i="1"/>
  <c r="Z110" i="1"/>
  <c r="AY68" i="1"/>
  <c r="AO195" i="1"/>
  <c r="Y119" i="1"/>
  <c r="AR131" i="1"/>
  <c r="AV121" i="1"/>
  <c r="AV216" i="1"/>
  <c r="AF229" i="1"/>
  <c r="AF131" i="1"/>
  <c r="AV128" i="1"/>
  <c r="Z46" i="1"/>
  <c r="AU102" i="1"/>
  <c r="AT168" i="1"/>
  <c r="AQ37" i="1"/>
  <c r="BA31" i="1"/>
  <c r="AX95" i="1"/>
  <c r="Y213" i="1"/>
  <c r="AS195" i="1"/>
  <c r="V111" i="1"/>
  <c r="AQ31" i="1"/>
  <c r="AE162" i="1"/>
  <c r="AE176" i="1"/>
  <c r="BA168" i="1"/>
  <c r="AO147" i="1"/>
  <c r="AN30" i="1"/>
  <c r="AD134" i="1"/>
  <c r="AE57" i="1"/>
  <c r="AO160" i="1"/>
  <c r="BA190" i="1"/>
  <c r="AD102" i="1"/>
  <c r="AC175" i="1"/>
  <c r="AV21" i="1"/>
  <c r="AD200" i="1"/>
  <c r="AT238" i="1"/>
  <c r="AN165" i="1"/>
  <c r="AB122" i="1"/>
  <c r="AJ147" i="1"/>
  <c r="AW229" i="1"/>
  <c r="AW130" i="1"/>
  <c r="AE232" i="1"/>
  <c r="AA152" i="1"/>
  <c r="AY172" i="1"/>
  <c r="AW233" i="1"/>
  <c r="BA58" i="1"/>
  <c r="AM199" i="1"/>
  <c r="AG128" i="1"/>
  <c r="AW210" i="1"/>
  <c r="Y56" i="1"/>
  <c r="AJ22" i="1"/>
  <c r="AR82" i="1"/>
  <c r="AU43" i="1"/>
  <c r="AD183" i="1"/>
  <c r="V147" i="1"/>
  <c r="AS204" i="1"/>
  <c r="AU77" i="1"/>
  <c r="AR94" i="1"/>
  <c r="AE230" i="1"/>
  <c r="Z161" i="1"/>
  <c r="AT169" i="1"/>
  <c r="AJ155" i="1"/>
  <c r="AA117" i="1"/>
  <c r="AB129" i="1"/>
  <c r="AP114" i="1"/>
  <c r="V135" i="1"/>
  <c r="AB155" i="1"/>
  <c r="Z133" i="1"/>
  <c r="AT44" i="1"/>
  <c r="AU177" i="1"/>
  <c r="AB25" i="1"/>
  <c r="AF171" i="1"/>
  <c r="BA52" i="1"/>
  <c r="AU51" i="1"/>
  <c r="AG23" i="1"/>
  <c r="AU126" i="1"/>
  <c r="Y208" i="1"/>
  <c r="AG37" i="1"/>
  <c r="AG171" i="1"/>
  <c r="AO225" i="1"/>
  <c r="AJ19" i="1"/>
  <c r="AF40" i="1"/>
  <c r="AA134" i="1"/>
  <c r="AY134" i="1"/>
  <c r="Z218" i="1"/>
  <c r="AV166" i="1"/>
  <c r="AX101" i="1"/>
  <c r="AG180" i="1"/>
  <c r="AO69" i="1"/>
  <c r="AB180" i="1"/>
  <c r="AO119" i="1"/>
  <c r="AJ173" i="1"/>
  <c r="V194" i="1"/>
  <c r="AY199" i="1"/>
  <c r="AU175" i="1"/>
  <c r="AC125" i="1"/>
  <c r="AU188" i="1"/>
  <c r="AD226" i="1"/>
  <c r="AE235" i="1"/>
  <c r="V136" i="1"/>
  <c r="AV215" i="1"/>
  <c r="AU130" i="1"/>
  <c r="AN194" i="1"/>
  <c r="AT39" i="1"/>
  <c r="Y184" i="1"/>
  <c r="Y171" i="1"/>
  <c r="Y211" i="1"/>
  <c r="AO197" i="1"/>
  <c r="Y168" i="1"/>
  <c r="AQ16" i="1"/>
  <c r="AT172" i="1"/>
  <c r="AX127" i="1"/>
  <c r="AD36" i="1"/>
  <c r="AH52" i="1"/>
  <c r="AA110" i="1"/>
  <c r="Y155" i="1"/>
  <c r="AG231" i="1"/>
  <c r="AA70" i="1"/>
  <c r="AW148" i="1"/>
  <c r="AM157" i="1"/>
  <c r="AE161" i="1"/>
  <c r="AW207" i="1"/>
  <c r="AB179" i="1"/>
  <c r="V64" i="1"/>
  <c r="AV135" i="1"/>
  <c r="AS45" i="1"/>
  <c r="AC60" i="1"/>
  <c r="AQ116" i="1"/>
  <c r="AP188" i="1"/>
  <c r="AH92" i="1"/>
  <c r="AG181" i="1"/>
  <c r="Z221" i="1"/>
  <c r="AC227" i="1"/>
  <c r="AM97" i="1"/>
  <c r="AC200" i="1"/>
  <c r="BA85" i="1"/>
  <c r="AE202" i="1"/>
  <c r="Y154" i="1"/>
  <c r="AX146" i="1"/>
  <c r="AO140" i="1"/>
  <c r="AA178" i="1"/>
  <c r="AS221" i="1"/>
  <c r="V121" i="1"/>
  <c r="AJ195" i="1"/>
  <c r="AX228" i="1"/>
  <c r="AF88" i="1"/>
  <c r="V16" i="1"/>
  <c r="Z213" i="1"/>
  <c r="AE171" i="1"/>
  <c r="AF237" i="1"/>
  <c r="AA229" i="1"/>
  <c r="AJ117" i="1"/>
  <c r="AG205" i="1"/>
  <c r="AB150" i="1"/>
  <c r="AE32" i="1"/>
  <c r="AC105" i="1"/>
  <c r="AW197" i="1"/>
  <c r="Y146" i="1"/>
  <c r="AO77" i="1"/>
  <c r="Z156" i="1"/>
  <c r="AW180" i="1"/>
  <c r="AD34" i="1"/>
  <c r="BA96" i="1"/>
  <c r="AS49" i="1"/>
  <c r="AN161" i="1"/>
  <c r="Y91" i="1"/>
  <c r="AR117" i="1"/>
  <c r="Y71" i="1"/>
  <c r="AQ80" i="1"/>
  <c r="BA180" i="1"/>
  <c r="V182" i="1"/>
  <c r="AM48" i="1"/>
  <c r="AY109" i="1"/>
  <c r="AH122" i="1"/>
  <c r="AX37" i="1"/>
  <c r="AX82" i="1"/>
  <c r="AO57" i="1"/>
  <c r="AH195" i="1"/>
  <c r="BA219" i="1"/>
  <c r="AB53" i="1"/>
  <c r="AA140" i="1"/>
  <c r="Z51" i="1"/>
  <c r="BA54" i="1"/>
  <c r="Y227" i="1"/>
  <c r="AS216" i="1"/>
  <c r="AX88" i="1"/>
  <c r="AF129" i="1"/>
  <c r="AY170" i="1"/>
  <c r="Y177" i="1"/>
  <c r="AP206" i="1"/>
  <c r="AB91" i="1"/>
  <c r="AM183" i="1"/>
  <c r="AP228" i="1"/>
  <c r="AA235" i="1"/>
  <c r="AV206" i="1"/>
  <c r="AF128" i="1"/>
  <c r="AB128" i="1"/>
  <c r="V181" i="1"/>
  <c r="AB46" i="1"/>
  <c r="Z142" i="1"/>
  <c r="AQ206" i="1"/>
  <c r="V152" i="1"/>
  <c r="AU69" i="1"/>
  <c r="AP37" i="1"/>
  <c r="AS89" i="1"/>
  <c r="AQ179" i="1"/>
  <c r="AE151" i="1"/>
  <c r="AR113" i="1"/>
  <c r="AG57" i="1"/>
  <c r="AC109" i="1"/>
  <c r="AG165" i="1"/>
  <c r="V229" i="1"/>
  <c r="AE16" i="1"/>
  <c r="V235" i="1"/>
  <c r="AH198" i="1"/>
  <c r="Z170" i="1"/>
  <c r="AB177" i="1"/>
  <c r="AF222" i="1"/>
  <c r="AS144" i="1"/>
  <c r="AB186" i="1"/>
  <c r="AA137" i="1"/>
  <c r="AH131" i="1"/>
  <c r="BA17" i="1"/>
  <c r="AF110" i="1"/>
  <c r="AE88" i="1"/>
  <c r="BA116" i="1"/>
  <c r="V120" i="1"/>
  <c r="AN186" i="1"/>
  <c r="AV68" i="1"/>
  <c r="Z232" i="1"/>
  <c r="AY162" i="1"/>
  <c r="AU195" i="1"/>
  <c r="AV113" i="1"/>
  <c r="AW42" i="1"/>
  <c r="AN61" i="1"/>
  <c r="AT150" i="1"/>
  <c r="AT47" i="1"/>
  <c r="AH81" i="1"/>
  <c r="AJ179" i="1"/>
  <c r="AA184" i="1"/>
  <c r="AA157" i="1"/>
  <c r="AO236" i="1"/>
  <c r="AH222" i="1"/>
  <c r="AF141" i="1"/>
  <c r="AS82" i="1"/>
  <c r="Z28" i="1"/>
  <c r="AG107" i="1"/>
  <c r="AR145" i="1"/>
  <c r="AY124" i="1"/>
  <c r="AH112" i="1"/>
  <c r="V231" i="1"/>
  <c r="AB84" i="1"/>
  <c r="AR177" i="1"/>
  <c r="AT122" i="1"/>
  <c r="AG81" i="1"/>
  <c r="AV127" i="1"/>
  <c r="AS22" i="1"/>
  <c r="AG214" i="1"/>
  <c r="AW230" i="1"/>
  <c r="AB203" i="1"/>
  <c r="AW107" i="1"/>
  <c r="AA113" i="1"/>
  <c r="AQ101" i="1"/>
  <c r="AN105" i="1"/>
  <c r="AG173" i="1"/>
  <c r="AO206" i="1"/>
  <c r="AQ219" i="1"/>
  <c r="AJ153" i="1"/>
  <c r="AY69" i="1"/>
  <c r="AO63" i="1"/>
  <c r="AN124" i="1"/>
  <c r="BA163" i="1"/>
  <c r="AM129" i="1"/>
  <c r="AC103" i="1"/>
  <c r="Z107" i="1"/>
  <c r="AE132" i="1"/>
  <c r="AY129" i="1"/>
  <c r="AR191" i="1"/>
  <c r="AR68" i="1"/>
  <c r="AB188" i="1"/>
  <c r="AE169" i="1"/>
  <c r="AC159" i="1"/>
  <c r="AA208" i="1"/>
  <c r="Z81" i="1"/>
  <c r="AY111" i="1"/>
  <c r="Z52" i="1"/>
  <c r="AO60" i="1"/>
  <c r="AA59" i="1"/>
  <c r="AH106" i="1"/>
  <c r="AM116" i="1"/>
  <c r="AS179" i="1"/>
  <c r="AY89" i="1"/>
  <c r="AN72" i="1"/>
  <c r="AV172" i="1"/>
  <c r="AS137" i="1"/>
  <c r="AN147" i="1"/>
  <c r="V141" i="1"/>
  <c r="AJ197" i="1"/>
  <c r="AR27" i="1"/>
  <c r="AF158" i="1"/>
  <c r="AC56" i="1"/>
  <c r="AP150" i="1"/>
  <c r="AY178" i="1"/>
  <c r="AB90" i="1"/>
  <c r="AC207" i="1"/>
  <c r="AF92" i="1"/>
  <c r="AY201" i="1"/>
  <c r="Z89" i="1"/>
  <c r="Z60" i="1"/>
  <c r="AR142" i="1"/>
  <c r="AM77" i="1"/>
  <c r="AG216" i="1"/>
  <c r="AF44" i="1"/>
  <c r="AW120" i="1"/>
  <c r="AR24" i="1"/>
  <c r="AS191" i="1"/>
  <c r="AP82" i="1"/>
  <c r="AS196" i="1"/>
  <c r="AO227" i="1"/>
  <c r="AD217" i="1"/>
  <c r="Y65" i="1"/>
  <c r="AG170" i="1"/>
  <c r="AP83" i="1"/>
  <c r="BA207" i="1"/>
  <c r="AP195" i="1"/>
  <c r="AT155" i="1"/>
  <c r="Y175" i="1"/>
  <c r="AN77" i="1"/>
  <c r="AE73" i="1"/>
  <c r="AY223" i="1"/>
  <c r="AY98" i="1"/>
  <c r="AT111" i="1"/>
  <c r="AC188" i="1"/>
  <c r="AP153" i="1"/>
  <c r="AX81" i="1"/>
  <c r="AG101" i="1"/>
  <c r="AN153" i="1"/>
  <c r="AC215" i="1"/>
  <c r="AY84" i="1"/>
  <c r="AV103" i="1"/>
  <c r="AF72" i="1"/>
  <c r="BA100" i="1"/>
  <c r="BA48" i="1"/>
  <c r="AE78" i="1"/>
  <c r="V174" i="1"/>
  <c r="AA89" i="1"/>
  <c r="AH166" i="1"/>
  <c r="AF164" i="1"/>
  <c r="AC111" i="1"/>
  <c r="AT212" i="1"/>
  <c r="BA155" i="1"/>
  <c r="AW31" i="1"/>
  <c r="AD86" i="1"/>
  <c r="AE69" i="1"/>
  <c r="AV148" i="1"/>
  <c r="AV93" i="1"/>
  <c r="AW89" i="1"/>
  <c r="AA108" i="1"/>
  <c r="AD63" i="1"/>
  <c r="AM159" i="1"/>
  <c r="AD94" i="1"/>
  <c r="AC42" i="1"/>
  <c r="AJ128" i="1"/>
  <c r="AD153" i="1"/>
  <c r="AH65" i="1"/>
  <c r="AC150" i="1"/>
  <c r="AQ170" i="1"/>
  <c r="AC107" i="1"/>
  <c r="AH104" i="1"/>
  <c r="AQ56" i="1"/>
  <c r="AG114" i="1"/>
  <c r="AU80" i="1"/>
  <c r="BA83" i="1"/>
  <c r="AB200" i="1"/>
  <c r="AY92" i="1"/>
  <c r="BA194" i="1"/>
  <c r="AH194" i="1"/>
  <c r="AF52" i="1"/>
  <c r="AU70" i="1"/>
  <c r="AE197" i="1"/>
  <c r="BA166" i="1"/>
  <c r="AM53" i="1"/>
  <c r="AM211" i="1"/>
  <c r="BA73" i="1"/>
  <c r="AS123" i="1"/>
  <c r="AF162" i="1"/>
  <c r="AD48" i="1"/>
  <c r="V81" i="1"/>
  <c r="AE100" i="1"/>
  <c r="AV111" i="1"/>
  <c r="Y100" i="1"/>
  <c r="AS206" i="1"/>
  <c r="AQ233" i="1"/>
  <c r="Y187" i="1"/>
  <c r="AX105" i="1"/>
  <c r="AV171" i="1"/>
  <c r="AQ129" i="1"/>
  <c r="AO80" i="1"/>
  <c r="AX54" i="1"/>
  <c r="AU38" i="1"/>
  <c r="AC218" i="1"/>
  <c r="AP235" i="1"/>
  <c r="AV96" i="1"/>
  <c r="AC164" i="1"/>
  <c r="V57" i="1"/>
  <c r="AY144" i="1"/>
  <c r="AQ209" i="1"/>
  <c r="AE116" i="1"/>
  <c r="AQ105" i="1"/>
  <c r="AS111" i="1"/>
  <c r="AW137" i="1"/>
  <c r="AT108" i="1"/>
  <c r="AQ53" i="1"/>
  <c r="AH172" i="1"/>
  <c r="Z117" i="1"/>
  <c r="AW110" i="1"/>
  <c r="AH151" i="1"/>
  <c r="AB27" i="1"/>
  <c r="AT209" i="1"/>
  <c r="Y176" i="1"/>
  <c r="AH154" i="1"/>
  <c r="AE134" i="1"/>
  <c r="AC112" i="1"/>
  <c r="AX67" i="1"/>
  <c r="AY73" i="1"/>
  <c r="Y217" i="1"/>
  <c r="AW54" i="1"/>
  <c r="AC157" i="1"/>
  <c r="AS214" i="1"/>
  <c r="AV237" i="1"/>
  <c r="AE178" i="1"/>
  <c r="Z209" i="1"/>
  <c r="AD85" i="1"/>
  <c r="AU120" i="1"/>
  <c r="AA149" i="1"/>
  <c r="AD178" i="1"/>
  <c r="AM238" i="1"/>
  <c r="AS126" i="1"/>
  <c r="AY87" i="1"/>
  <c r="AE60" i="1"/>
  <c r="AG102" i="1"/>
  <c r="AP86" i="1"/>
  <c r="AD222" i="1"/>
  <c r="AW225" i="1"/>
  <c r="AU114" i="1"/>
  <c r="AP74" i="1"/>
  <c r="AD120" i="1"/>
  <c r="AA37" i="1"/>
  <c r="AU94" i="1"/>
  <c r="AJ120" i="1"/>
  <c r="AV55" i="1"/>
  <c r="AR61" i="1"/>
  <c r="AP109" i="1"/>
  <c r="AY156" i="1"/>
  <c r="AN60" i="1"/>
  <c r="AO184" i="1"/>
  <c r="V113" i="1"/>
  <c r="AY152" i="1"/>
  <c r="V139" i="1"/>
  <c r="AT213" i="1"/>
  <c r="AC133" i="1"/>
  <c r="AG15" i="1"/>
  <c r="AY169" i="1"/>
  <c r="AB125" i="1"/>
  <c r="V79" i="1"/>
  <c r="AC93" i="1"/>
  <c r="AS76" i="1"/>
  <c r="AQ142" i="1"/>
  <c r="Y212" i="1"/>
  <c r="AH196" i="1"/>
  <c r="AC33" i="1"/>
  <c r="AT85" i="1"/>
  <c r="AM152" i="1"/>
  <c r="AG146" i="1"/>
  <c r="AQ180" i="1"/>
  <c r="AD125" i="1"/>
  <c r="AC63" i="1"/>
  <c r="AO124" i="1"/>
  <c r="AG64" i="1"/>
  <c r="AW127" i="1"/>
  <c r="Y14" i="1"/>
  <c r="AY155" i="1"/>
  <c r="Y137" i="1"/>
  <c r="AU232" i="1"/>
  <c r="AU204" i="1"/>
  <c r="AD52" i="1"/>
  <c r="AT112" i="1"/>
  <c r="AA173" i="1"/>
  <c r="AG72" i="1"/>
  <c r="AC196" i="1"/>
  <c r="AB212" i="1"/>
  <c r="AH44" i="1"/>
  <c r="Y153" i="1"/>
  <c r="AQ187" i="1"/>
  <c r="AV226" i="1"/>
  <c r="AB234" i="1"/>
  <c r="AP57" i="1"/>
  <c r="AU184" i="1"/>
  <c r="AH40" i="1"/>
  <c r="AO168" i="1"/>
  <c r="AN143" i="1"/>
  <c r="AH214" i="1"/>
  <c r="AS21" i="1"/>
  <c r="BA212" i="1"/>
  <c r="AH36" i="1"/>
  <c r="AP14" i="1"/>
  <c r="AH133" i="1"/>
  <c r="AE141" i="1"/>
  <c r="AW140" i="1"/>
  <c r="AJ108" i="1"/>
  <c r="AA165" i="1"/>
  <c r="V154" i="1"/>
  <c r="AA81" i="1"/>
  <c r="AY23" i="1"/>
  <c r="AF189" i="1"/>
  <c r="AR99" i="1"/>
  <c r="AV144" i="1"/>
  <c r="AP189" i="1"/>
  <c r="Y29" i="1"/>
  <c r="AC104" i="1"/>
  <c r="AA39" i="1"/>
  <c r="BA191" i="1"/>
  <c r="AW78" i="1"/>
  <c r="AV53" i="1"/>
  <c r="V185" i="1"/>
  <c r="BA122" i="1"/>
  <c r="AA67" i="1"/>
  <c r="AH188" i="1"/>
  <c r="BA195" i="1"/>
  <c r="AS160" i="1"/>
  <c r="AP122" i="1"/>
  <c r="AV208" i="1"/>
  <c r="AC55" i="1"/>
  <c r="AA50" i="1"/>
  <c r="AP44" i="1"/>
  <c r="AN80" i="1"/>
  <c r="AW47" i="1"/>
  <c r="AC212" i="1"/>
  <c r="AA193" i="1"/>
  <c r="AW194" i="1"/>
  <c r="AP58" i="1"/>
  <c r="AD204" i="1"/>
  <c r="AU165" i="1"/>
  <c r="AG26" i="1"/>
  <c r="V211" i="1"/>
  <c r="Y135" i="1"/>
  <c r="AV218" i="1"/>
  <c r="AP127" i="1"/>
  <c r="AF232" i="1"/>
  <c r="AP68" i="1"/>
  <c r="AH175" i="1"/>
  <c r="AS174" i="1"/>
  <c r="Y16" i="1"/>
  <c r="Y105" i="1"/>
  <c r="AX74" i="1"/>
  <c r="AH58" i="1"/>
  <c r="AR215" i="1"/>
  <c r="AP218" i="1"/>
  <c r="AG166" i="1"/>
  <c r="AQ198" i="1"/>
  <c r="AE175" i="1"/>
  <c r="AR228" i="1"/>
  <c r="AA48" i="1"/>
  <c r="AQ21" i="1"/>
  <c r="AJ206" i="1"/>
  <c r="AY171" i="1"/>
  <c r="AA225" i="1"/>
  <c r="AY222" i="1"/>
  <c r="AB49" i="1"/>
  <c r="AG91" i="1"/>
  <c r="AD227" i="1"/>
  <c r="AO129" i="1"/>
  <c r="AA126" i="1"/>
  <c r="AR207" i="1"/>
  <c r="AC81" i="1"/>
  <c r="AJ50" i="1"/>
  <c r="AM237" i="1"/>
  <c r="AJ100" i="1"/>
  <c r="AY56" i="1"/>
  <c r="V169" i="1"/>
  <c r="AX210" i="1"/>
  <c r="BA186" i="1"/>
  <c r="AJ115" i="1"/>
  <c r="AO205" i="1"/>
  <c r="AT211" i="1"/>
  <c r="AM169" i="1"/>
  <c r="AS132" i="1"/>
  <c r="AE122" i="1"/>
  <c r="BA201" i="1"/>
  <c r="AS108" i="1"/>
  <c r="AH217" i="1"/>
  <c r="Z237" i="1"/>
  <c r="AP72" i="1"/>
  <c r="Y225" i="1"/>
  <c r="AH94" i="1"/>
  <c r="AD203" i="1"/>
  <c r="AA220" i="1"/>
  <c r="AQ231" i="1"/>
  <c r="AB219" i="1"/>
  <c r="AQ137" i="1"/>
  <c r="AP115" i="1"/>
  <c r="AP205" i="1"/>
  <c r="AQ43" i="1"/>
  <c r="BA117" i="1"/>
  <c r="AG82" i="1"/>
  <c r="AP124" i="1"/>
  <c r="AH139" i="1"/>
  <c r="AH136" i="1"/>
  <c r="AY217" i="1"/>
  <c r="AX104" i="1"/>
  <c r="AG130" i="1"/>
  <c r="AB101" i="1"/>
  <c r="AU208" i="1"/>
  <c r="BA211" i="1"/>
  <c r="AX58" i="1"/>
  <c r="V84" i="1"/>
  <c r="AQ139" i="1"/>
  <c r="AN108" i="1"/>
  <c r="AB63" i="1"/>
  <c r="AN205" i="1"/>
  <c r="AM124" i="1"/>
  <c r="AJ46" i="1"/>
  <c r="V59" i="1"/>
  <c r="Z17" i="1"/>
  <c r="AF174" i="1"/>
  <c r="AV51" i="1"/>
  <c r="AX206" i="1"/>
  <c r="AG34" i="1"/>
  <c r="AG195" i="1"/>
  <c r="AF217" i="1"/>
  <c r="Y70" i="1"/>
  <c r="AR150" i="1"/>
  <c r="AX129" i="1"/>
  <c r="Y173" i="1"/>
  <c r="AH87" i="1"/>
  <c r="BA98" i="1"/>
  <c r="AW91" i="1"/>
  <c r="AY202" i="1"/>
  <c r="AM174" i="1"/>
  <c r="V190" i="1"/>
  <c r="AQ208" i="1"/>
  <c r="Z99" i="1"/>
  <c r="AQ52" i="1"/>
  <c r="AQ188" i="1"/>
  <c r="AE87" i="1"/>
  <c r="AX158" i="1"/>
  <c r="AJ15" i="1"/>
  <c r="AC22" i="1"/>
  <c r="AC121" i="1"/>
  <c r="AB208" i="1"/>
  <c r="AG119" i="1"/>
  <c r="AX227" i="1"/>
  <c r="AG236" i="1"/>
  <c r="AP147" i="1"/>
  <c r="AN190" i="1"/>
  <c r="AE129" i="1"/>
  <c r="AE40" i="1"/>
  <c r="AR75" i="1"/>
  <c r="Y46" i="1"/>
  <c r="AX162" i="1"/>
  <c r="AD79" i="1"/>
  <c r="AN87" i="1"/>
  <c r="AA217" i="1"/>
  <c r="AE148" i="1"/>
  <c r="AD166" i="1"/>
  <c r="AQ85" i="1"/>
  <c r="V134" i="1"/>
  <c r="AW33" i="1"/>
  <c r="AF206" i="1"/>
  <c r="AS207" i="1"/>
  <c r="AE127" i="1"/>
  <c r="AW80" i="1"/>
  <c r="BA229" i="1"/>
  <c r="Z205" i="1"/>
  <c r="AO203" i="1"/>
  <c r="AE158" i="1"/>
  <c r="AV74" i="1"/>
  <c r="AX191" i="1"/>
  <c r="AP104" i="1"/>
  <c r="AJ59" i="1"/>
  <c r="AS181" i="1"/>
  <c r="AC23" i="1"/>
  <c r="AB166" i="1"/>
  <c r="AX91" i="1"/>
  <c r="AP120" i="1"/>
  <c r="AV102" i="1"/>
  <c r="AY105" i="1"/>
  <c r="AP223" i="1"/>
  <c r="AU150" i="1"/>
  <c r="AV220" i="1"/>
  <c r="AT179" i="1"/>
  <c r="AN135" i="1"/>
  <c r="AP123" i="1"/>
  <c r="AH57" i="1"/>
  <c r="AR101" i="1"/>
  <c r="AJ131" i="1"/>
  <c r="AW195" i="1"/>
  <c r="AJ56" i="1"/>
  <c r="AR222" i="1"/>
  <c r="AH127" i="1"/>
  <c r="AD186" i="1"/>
  <c r="AT35" i="1"/>
  <c r="AR104" i="1"/>
  <c r="AV152" i="1"/>
  <c r="AR225" i="1"/>
  <c r="AS81" i="1"/>
  <c r="AU179" i="1"/>
  <c r="AT52" i="1"/>
  <c r="AT130" i="1"/>
  <c r="AY229" i="1"/>
  <c r="V133" i="1"/>
  <c r="AC80" i="1"/>
  <c r="AV54" i="1"/>
  <c r="AW37" i="1"/>
  <c r="AR107" i="1"/>
  <c r="AN123" i="1"/>
  <c r="AP177" i="1"/>
  <c r="AF28" i="1"/>
  <c r="AX152" i="1"/>
  <c r="AX102" i="1"/>
  <c r="Y31" i="1"/>
  <c r="AQ120" i="1"/>
  <c r="AE159" i="1"/>
  <c r="AH37" i="1"/>
  <c r="AT79" i="1"/>
  <c r="AW52" i="1"/>
  <c r="AH33" i="1"/>
  <c r="AD68" i="1"/>
  <c r="AR169" i="1"/>
  <c r="AT177" i="1"/>
  <c r="AE137" i="1"/>
  <c r="AX17" i="1"/>
  <c r="AJ221" i="1"/>
  <c r="AH130" i="1"/>
  <c r="AM93" i="1"/>
  <c r="AM234" i="1"/>
  <c r="AE201" i="1"/>
  <c r="Z77" i="1"/>
  <c r="AN101" i="1"/>
  <c r="Y47" i="1"/>
  <c r="AH105" i="1"/>
  <c r="AU139" i="1"/>
  <c r="AO99" i="1"/>
  <c r="AR148" i="1"/>
  <c r="Y49" i="1"/>
  <c r="AW131" i="1"/>
  <c r="AE67" i="1"/>
  <c r="AU238" i="1"/>
  <c r="AT124" i="1"/>
  <c r="AO53" i="1"/>
  <c r="AS219" i="1"/>
  <c r="Z113" i="1"/>
  <c r="AV170" i="1"/>
  <c r="AW211" i="1"/>
  <c r="V45" i="1"/>
  <c r="AU22" i="1"/>
  <c r="AR226" i="1"/>
  <c r="AG200" i="1"/>
  <c r="AJ142" i="1"/>
  <c r="AJ220" i="1"/>
  <c r="AT110" i="1"/>
  <c r="AH41" i="1"/>
  <c r="AA230" i="1"/>
  <c r="AN145" i="1"/>
  <c r="AX100" i="1"/>
  <c r="AX231" i="1"/>
  <c r="AH128" i="1"/>
  <c r="AX166" i="1"/>
  <c r="AV157" i="1"/>
  <c r="AV39" i="1"/>
  <c r="AS69" i="1"/>
  <c r="AW123" i="1"/>
  <c r="AU206" i="1"/>
  <c r="AN217" i="1"/>
  <c r="AD151" i="1"/>
  <c r="AN96" i="1"/>
  <c r="AP117" i="1"/>
  <c r="AT158" i="1"/>
  <c r="AP172" i="1"/>
  <c r="AG141" i="1"/>
  <c r="AM212" i="1"/>
  <c r="AR189" i="1"/>
  <c r="AE117" i="1"/>
  <c r="AP29" i="1"/>
  <c r="Y220" i="1"/>
  <c r="AN127" i="1"/>
  <c r="AE89" i="1"/>
  <c r="V202" i="1"/>
  <c r="AN121" i="1"/>
  <c r="AN193" i="1"/>
  <c r="AT231" i="1"/>
  <c r="BA170" i="1"/>
  <c r="AD214" i="1"/>
  <c r="AP101" i="1"/>
  <c r="AQ104" i="1"/>
  <c r="AO194" i="1"/>
  <c r="AV136" i="1"/>
  <c r="AM120" i="1"/>
  <c r="AU32" i="1"/>
  <c r="AY15" i="1"/>
  <c r="AV104" i="1"/>
  <c r="AH191" i="1"/>
  <c r="AA49" i="1"/>
  <c r="V187" i="1"/>
  <c r="BA57" i="1"/>
  <c r="AX148" i="1"/>
  <c r="AX187" i="1"/>
  <c r="Y94" i="1"/>
  <c r="BA55" i="1"/>
  <c r="Y236" i="1"/>
  <c r="AF205" i="1"/>
  <c r="AX203" i="1"/>
  <c r="V204" i="1"/>
  <c r="AR79" i="1"/>
  <c r="AH39" i="1"/>
  <c r="V32" i="1"/>
  <c r="AF112" i="1"/>
  <c r="V54" i="1"/>
  <c r="AJ76" i="1"/>
  <c r="BA114" i="1"/>
  <c r="AU45" i="1"/>
  <c r="AF38" i="1"/>
  <c r="AF138" i="1"/>
  <c r="Z71" i="1"/>
  <c r="AF185" i="1"/>
  <c r="AF66" i="1"/>
  <c r="AW43" i="1"/>
  <c r="AJ205" i="1"/>
  <c r="AR163" i="1"/>
  <c r="AB123" i="1"/>
  <c r="AJ29" i="1"/>
  <c r="AO179" i="1"/>
  <c r="AO216" i="1"/>
  <c r="AO208" i="1"/>
  <c r="AW92" i="1"/>
  <c r="AX26" i="1"/>
  <c r="AB140" i="1"/>
  <c r="AJ32" i="1"/>
  <c r="AC149" i="1"/>
  <c r="AU172" i="1"/>
  <c r="AB28" i="1"/>
  <c r="AM198" i="1"/>
  <c r="AC57" i="1"/>
  <c r="AP159" i="1"/>
  <c r="Y210" i="1"/>
  <c r="AY100" i="1"/>
  <c r="AR54" i="1"/>
  <c r="AJ200" i="1"/>
  <c r="AW205" i="1"/>
  <c r="AY29" i="1"/>
  <c r="BA220" i="1"/>
  <c r="AH68" i="1"/>
  <c r="AY91" i="1"/>
  <c r="AY157" i="1"/>
  <c r="AY32" i="1"/>
  <c r="AG41" i="1"/>
  <c r="AG25" i="1"/>
  <c r="AS51" i="1"/>
  <c r="AD211" i="1"/>
  <c r="AS103" i="1"/>
  <c r="V61" i="1"/>
  <c r="AH108" i="1"/>
  <c r="AP190" i="1"/>
  <c r="AT133" i="1"/>
  <c r="Y216" i="1"/>
  <c r="AD58" i="1"/>
  <c r="AB100" i="1"/>
  <c r="AJ190" i="1"/>
  <c r="AN178" i="1"/>
  <c r="AU98" i="1"/>
  <c r="AG221" i="1"/>
  <c r="AW199" i="1"/>
  <c r="AX47" i="1"/>
  <c r="AX25" i="1"/>
  <c r="AM52" i="1"/>
  <c r="AR198" i="1"/>
  <c r="AA209" i="1"/>
  <c r="AG112" i="1"/>
  <c r="AQ118" i="1"/>
  <c r="AX29" i="1"/>
  <c r="AG51" i="1"/>
  <c r="AQ70" i="1"/>
  <c r="AU66" i="1"/>
  <c r="Z226" i="1"/>
  <c r="AW163" i="1"/>
  <c r="V163" i="1"/>
  <c r="V144" i="1"/>
  <c r="AJ140" i="1"/>
  <c r="AO181" i="1"/>
  <c r="AE110" i="1"/>
  <c r="Y165" i="1"/>
  <c r="AA76" i="1"/>
  <c r="AB163" i="1"/>
  <c r="Z90" i="1"/>
  <c r="AB172" i="1"/>
  <c r="AW228" i="1"/>
  <c r="AQ109" i="1"/>
  <c r="AV122" i="1"/>
  <c r="Z103" i="1"/>
  <c r="AT188" i="1"/>
  <c r="AS166" i="1"/>
  <c r="AP236" i="1"/>
  <c r="AU211" i="1"/>
  <c r="AD160" i="1"/>
  <c r="AA61" i="1"/>
  <c r="AJ114" i="1"/>
  <c r="AM227" i="1"/>
  <c r="AE231" i="1"/>
  <c r="AX169" i="1"/>
  <c r="AE37" i="1"/>
  <c r="AN154" i="1"/>
  <c r="AY123" i="1"/>
  <c r="AQ108" i="1"/>
  <c r="AG168" i="1"/>
  <c r="AU202" i="1"/>
  <c r="Y205" i="1"/>
  <c r="AQ135" i="1"/>
  <c r="AA103" i="1"/>
  <c r="AV47" i="1"/>
  <c r="AV79" i="1"/>
  <c r="AF212" i="1"/>
  <c r="Y198" i="1"/>
  <c r="AJ95" i="1"/>
  <c r="AO65" i="1"/>
  <c r="AR118" i="1"/>
  <c r="AB103" i="1"/>
  <c r="AD67" i="1"/>
  <c r="AQ141" i="1"/>
  <c r="AU182" i="1"/>
  <c r="AN122" i="1"/>
  <c r="Z183" i="1"/>
  <c r="BA79" i="1"/>
  <c r="AG229" i="1"/>
  <c r="AG29" i="1"/>
  <c r="AB160" i="1"/>
  <c r="AA27" i="1"/>
  <c r="AM85" i="1"/>
  <c r="AS38" i="1"/>
  <c r="AX233" i="1"/>
  <c r="AD152" i="1"/>
  <c r="AV190" i="1"/>
  <c r="AP99" i="1"/>
  <c r="AA206" i="1"/>
  <c r="AB195" i="1"/>
  <c r="AM197" i="1"/>
  <c r="AR141" i="1"/>
  <c r="BA16" i="1"/>
  <c r="AM218" i="1"/>
  <c r="AR174" i="1"/>
  <c r="AT87" i="1"/>
  <c r="AH213" i="1"/>
  <c r="AE233" i="1"/>
  <c r="AH50" i="1"/>
  <c r="AM50" i="1"/>
  <c r="AW60" i="1"/>
  <c r="BA95" i="1"/>
  <c r="AR95" i="1"/>
  <c r="AJ39" i="1"/>
  <c r="AV201" i="1"/>
  <c r="AQ27" i="1"/>
  <c r="AB162" i="1"/>
  <c r="AG78" i="1"/>
  <c r="AP90" i="1"/>
  <c r="AB135" i="1"/>
  <c r="AE59" i="1"/>
  <c r="AH223" i="1"/>
  <c r="AA210" i="1"/>
  <c r="AY64" i="1"/>
  <c r="AS140" i="1"/>
  <c r="AM146" i="1"/>
  <c r="AB157" i="1"/>
  <c r="Z222" i="1"/>
  <c r="AB237" i="1"/>
  <c r="AU191" i="1"/>
  <c r="AO17" i="1"/>
  <c r="Y133" i="1"/>
  <c r="BA217" i="1"/>
  <c r="AA26" i="1"/>
  <c r="AW96" i="1"/>
  <c r="AC237" i="1"/>
  <c r="AN136" i="1"/>
  <c r="AP133" i="1"/>
  <c r="AO189" i="1"/>
  <c r="BA115" i="1"/>
  <c r="AX184" i="1"/>
  <c r="AX193" i="1"/>
  <c r="AM150" i="1"/>
  <c r="AG143" i="1"/>
  <c r="AC21" i="1"/>
  <c r="AM225" i="1"/>
  <c r="AU84" i="1"/>
  <c r="AN115" i="1"/>
  <c r="AH142" i="1"/>
  <c r="AE221" i="1"/>
  <c r="AP144" i="1"/>
  <c r="Y235" i="1"/>
  <c r="AF25" i="1"/>
  <c r="AF133" i="1"/>
  <c r="AW216" i="1"/>
  <c r="V189" i="1"/>
  <c r="AT144" i="1"/>
  <c r="AE76" i="1"/>
  <c r="AP113" i="1"/>
  <c r="AT166" i="1"/>
  <c r="AD17" i="1"/>
  <c r="Y229" i="1"/>
  <c r="Z105" i="1"/>
  <c r="AN32" i="1"/>
  <c r="AH181" i="1"/>
  <c r="AJ160" i="1"/>
  <c r="AV162" i="1"/>
  <c r="AU72" i="1"/>
  <c r="AR63" i="1"/>
  <c r="V41" i="1"/>
  <c r="AS176" i="1"/>
  <c r="AG218" i="1"/>
  <c r="AU170" i="1"/>
  <c r="AN91" i="1"/>
  <c r="Y238" i="1"/>
  <c r="AY21" i="1"/>
  <c r="AW214" i="1"/>
  <c r="AQ126" i="1"/>
  <c r="V74" i="1"/>
  <c r="AW38" i="1"/>
  <c r="AR18" i="1"/>
  <c r="BA214" i="1"/>
  <c r="AA153" i="1"/>
  <c r="AQ237" i="1"/>
  <c r="BA187" i="1"/>
  <c r="AQ155" i="1"/>
  <c r="AF77" i="1"/>
  <c r="AC226" i="1"/>
  <c r="AE181" i="1"/>
  <c r="Z151" i="1"/>
  <c r="AX224" i="1"/>
  <c r="AJ34" i="1"/>
  <c r="AQ65" i="1"/>
  <c r="AY102" i="1"/>
  <c r="AE163" i="1"/>
  <c r="AA29" i="1"/>
  <c r="AH189" i="1"/>
  <c r="AP93" i="1"/>
  <c r="AF68" i="1"/>
  <c r="AN141" i="1"/>
  <c r="AT237" i="1"/>
  <c r="AY163" i="1"/>
  <c r="AF172" i="1"/>
  <c r="AJ165" i="1"/>
  <c r="AU157" i="1"/>
  <c r="AN74" i="1"/>
  <c r="AO62" i="1"/>
  <c r="AU103" i="1"/>
  <c r="AR40" i="1"/>
  <c r="AX80" i="1"/>
  <c r="V15" i="1"/>
  <c r="AT114" i="1"/>
  <c r="AC193" i="1"/>
  <c r="AU116" i="1"/>
  <c r="AU219" i="1"/>
  <c r="AQ194" i="1"/>
  <c r="AX212" i="1"/>
  <c r="V49" i="1"/>
  <c r="AG232" i="1"/>
  <c r="AW235" i="1"/>
  <c r="AS217" i="1"/>
  <c r="AE228" i="1"/>
  <c r="V73" i="1"/>
  <c r="AR197" i="1"/>
  <c r="AT19" i="1"/>
  <c r="AG225" i="1"/>
  <c r="AS205" i="1"/>
  <c r="V71" i="1"/>
  <c r="V195" i="1"/>
  <c r="AN237" i="1"/>
  <c r="AT215" i="1"/>
  <c r="AX154" i="1"/>
  <c r="AX164" i="1"/>
  <c r="Y89" i="1"/>
  <c r="AV184" i="1"/>
  <c r="AC124" i="1"/>
  <c r="AY20" i="1"/>
  <c r="AY186" i="1"/>
  <c r="AU181" i="1"/>
  <c r="AJ177" i="1"/>
  <c r="AO41" i="1"/>
  <c r="AQ77" i="1"/>
  <c r="AN118" i="1"/>
  <c r="AB196" i="1"/>
  <c r="AT14" i="1"/>
  <c r="V115" i="1"/>
  <c r="AF122" i="1"/>
  <c r="AF218" i="1"/>
  <c r="AW177" i="1"/>
  <c r="AJ113" i="1"/>
  <c r="AJ135" i="1"/>
  <c r="AO73" i="1"/>
  <c r="AF81" i="1"/>
  <c r="AE133" i="1"/>
  <c r="AG144" i="1"/>
  <c r="V230" i="1"/>
  <c r="AP219" i="1"/>
  <c r="AD18" i="1"/>
  <c r="BA176" i="1"/>
  <c r="BA228" i="1"/>
  <c r="AS165" i="1"/>
  <c r="AE182" i="1"/>
  <c r="AN113" i="1"/>
  <c r="AY158" i="1"/>
  <c r="AV119" i="1"/>
  <c r="AU33" i="1"/>
  <c r="AP112" i="1"/>
  <c r="AR170" i="1"/>
  <c r="Z40" i="1"/>
  <c r="V172" i="1"/>
  <c r="AC101" i="1"/>
  <c r="AB61" i="1"/>
  <c r="AB176" i="1"/>
  <c r="AO103" i="1"/>
  <c r="AJ96" i="1"/>
  <c r="AM228" i="1"/>
  <c r="AS96" i="1"/>
  <c r="AF117" i="1"/>
  <c r="AY209" i="1"/>
  <c r="AH229" i="1"/>
  <c r="AG177" i="1"/>
  <c r="AQ235" i="1"/>
  <c r="AM230" i="1"/>
  <c r="AS109" i="1"/>
  <c r="Z141" i="1"/>
  <c r="AA170" i="1"/>
  <c r="AA188" i="1"/>
  <c r="AO222" i="1"/>
  <c r="V40" i="1"/>
  <c r="AO55" i="1"/>
  <c r="AS161" i="1"/>
  <c r="AF211" i="1"/>
  <c r="Y132" i="1"/>
  <c r="AA231" i="1"/>
  <c r="AO32" i="1"/>
  <c r="AS79" i="1"/>
  <c r="AS56" i="1"/>
  <c r="V92" i="1"/>
  <c r="AJ217" i="1"/>
  <c r="V215" i="1"/>
  <c r="AF228" i="1"/>
  <c r="AP174" i="1"/>
  <c r="AE209" i="1"/>
  <c r="Y226" i="1"/>
  <c r="AQ221" i="1"/>
  <c r="AW186" i="1"/>
  <c r="AF46" i="1"/>
  <c r="AF216" i="1"/>
  <c r="BA215" i="1"/>
  <c r="AX226" i="1"/>
  <c r="AP207" i="1"/>
  <c r="AD20" i="1"/>
  <c r="AC160" i="1"/>
  <c r="AA79" i="1"/>
  <c r="AB167" i="1"/>
  <c r="AG138" i="1"/>
  <c r="AD154" i="1"/>
  <c r="AD235" i="1"/>
  <c r="Y15" i="1"/>
  <c r="AG49" i="1"/>
  <c r="AU134" i="1"/>
  <c r="AT157" i="1"/>
  <c r="AQ74" i="1"/>
  <c r="AM139" i="1"/>
  <c r="AH173" i="1"/>
  <c r="AX110" i="1"/>
  <c r="AJ211" i="1"/>
  <c r="AC228" i="1"/>
  <c r="AO167" i="1"/>
  <c r="AX161" i="1"/>
  <c r="AP43" i="1"/>
  <c r="AP230" i="1"/>
  <c r="AB210" i="1"/>
  <c r="AO84" i="1"/>
  <c r="AJ223" i="1"/>
  <c r="AN218" i="1"/>
  <c r="AS54" i="1"/>
  <c r="AA106" i="1"/>
  <c r="AY210" i="1"/>
  <c r="BA175" i="1"/>
  <c r="AP136" i="1"/>
  <c r="BA20" i="1"/>
  <c r="AC177" i="1"/>
  <c r="AA72" i="1"/>
  <c r="AT90" i="1"/>
  <c r="Z152" i="1"/>
  <c r="AX142" i="1"/>
  <c r="AF198" i="1"/>
  <c r="AW25" i="1"/>
  <c r="AB202" i="1"/>
  <c r="Y86" i="1"/>
  <c r="AB192" i="1"/>
  <c r="AC127" i="1"/>
  <c r="AR28" i="1"/>
  <c r="AH178" i="1"/>
  <c r="AC44" i="1"/>
  <c r="AU90" i="1"/>
  <c r="AU229" i="1"/>
  <c r="V166" i="1"/>
  <c r="AY153" i="1"/>
  <c r="AW41" i="1"/>
  <c r="V206" i="1"/>
  <c r="AC147" i="1"/>
  <c r="Z95" i="1"/>
  <c r="AO70" i="1"/>
  <c r="AR231" i="1"/>
  <c r="AD89" i="1"/>
  <c r="AY66" i="1"/>
  <c r="AT28" i="1"/>
  <c r="AT194" i="1"/>
  <c r="AF127" i="1"/>
  <c r="AD112" i="1"/>
  <c r="AJ64" i="1"/>
  <c r="AJ30" i="1"/>
  <c r="AQ184" i="1"/>
  <c r="AM103" i="1"/>
  <c r="AT164" i="1"/>
  <c r="Z207" i="1"/>
  <c r="Y32" i="1"/>
  <c r="AT104" i="1"/>
  <c r="AO37" i="1"/>
  <c r="AQ172" i="1"/>
  <c r="AJ80" i="1"/>
  <c r="AB151" i="1"/>
  <c r="AO163" i="1"/>
  <c r="AJ198" i="1"/>
  <c r="AR73" i="1"/>
  <c r="BA178" i="1"/>
  <c r="AH30" i="1"/>
  <c r="AV22" i="1"/>
  <c r="AN151" i="1"/>
  <c r="AH18" i="1"/>
  <c r="AV140" i="1"/>
  <c r="AJ180" i="1"/>
  <c r="AX156" i="1"/>
  <c r="AB18" i="1"/>
  <c r="Z195" i="1"/>
  <c r="BA22" i="1"/>
  <c r="AJ70" i="1"/>
  <c r="AW185" i="1"/>
  <c r="AF94" i="1"/>
  <c r="AW190" i="1"/>
  <c r="AT135" i="1"/>
  <c r="V55" i="1"/>
  <c r="AG95" i="1"/>
  <c r="AA15" i="1"/>
  <c r="AJ123" i="1"/>
  <c r="AW116" i="1"/>
  <c r="AM27" i="1"/>
  <c r="Y199" i="1"/>
  <c r="AQ149" i="1"/>
  <c r="AA227" i="1"/>
  <c r="AX32" i="1"/>
  <c r="AQ130" i="1"/>
  <c r="AE207" i="1"/>
  <c r="AR149" i="1"/>
  <c r="AU163" i="1"/>
  <c r="AA148" i="1"/>
  <c r="AS119" i="1"/>
  <c r="AX217" i="1"/>
  <c r="AB164" i="1"/>
  <c r="AS226" i="1"/>
  <c r="AO102" i="1"/>
  <c r="Z33" i="1"/>
  <c r="AY194" i="1"/>
  <c r="AD165" i="1"/>
  <c r="V200" i="1"/>
  <c r="AJ158" i="1"/>
  <c r="Z153" i="1"/>
  <c r="AG223" i="1"/>
  <c r="AC223" i="1"/>
  <c r="AW74" i="1"/>
  <c r="AG186" i="1"/>
  <c r="AB83" i="1"/>
  <c r="Z88" i="1"/>
  <c r="Y145" i="1"/>
  <c r="AW71" i="1"/>
  <c r="AF104" i="1"/>
  <c r="AQ167" i="1"/>
  <c r="AE192" i="1"/>
  <c r="AS93" i="1"/>
  <c r="AC137" i="1"/>
  <c r="AN107" i="1"/>
  <c r="AY237" i="1"/>
  <c r="AQ171" i="1"/>
  <c r="AS95" i="1"/>
  <c r="AO14" i="1"/>
  <c r="AH224" i="1"/>
  <c r="BA119" i="1"/>
  <c r="AX22" i="1"/>
  <c r="Z148" i="1"/>
  <c r="AN221" i="1"/>
  <c r="AS131" i="1"/>
  <c r="AR58" i="1"/>
  <c r="AF210" i="1"/>
  <c r="Y190" i="1"/>
  <c r="AQ23" i="1"/>
  <c r="AD117" i="1"/>
  <c r="AT147" i="1"/>
  <c r="V77" i="1"/>
  <c r="AH234" i="1"/>
  <c r="Z136" i="1"/>
  <c r="AC73" i="1"/>
  <c r="AH158" i="1"/>
  <c r="AV71" i="1"/>
  <c r="AC176" i="1"/>
  <c r="AP204" i="1"/>
  <c r="AC236" i="1"/>
  <c r="AW81" i="1"/>
  <c r="AE27" i="1"/>
  <c r="Y63" i="1"/>
  <c r="AS67" i="1"/>
  <c r="AE63" i="1"/>
  <c r="AQ224" i="1"/>
  <c r="AM22" i="1"/>
  <c r="AM214" i="1"/>
  <c r="V198" i="1"/>
  <c r="AV106" i="1"/>
  <c r="AH167" i="1"/>
  <c r="AO177" i="1"/>
  <c r="AY117" i="1"/>
  <c r="AU100" i="1"/>
  <c r="Z228" i="1"/>
  <c r="Z155" i="1"/>
  <c r="AA86" i="1"/>
  <c r="AB213" i="1"/>
  <c r="AX84" i="1"/>
  <c r="AA31" i="1"/>
  <c r="AR80" i="1"/>
  <c r="AM73" i="1"/>
  <c r="AD137" i="1"/>
  <c r="AX114" i="1"/>
  <c r="AH80" i="1"/>
  <c r="Z145" i="1"/>
  <c r="AG47" i="1"/>
  <c r="AE23" i="1"/>
  <c r="AG97" i="1"/>
  <c r="AH62" i="1"/>
  <c r="AW86" i="1"/>
  <c r="AP21" i="1"/>
  <c r="AJ181" i="1"/>
  <c r="BA196" i="1"/>
  <c r="AM122" i="1"/>
  <c r="AQ181" i="1"/>
  <c r="Z18" i="1"/>
  <c r="AA197" i="1"/>
  <c r="AS212" i="1"/>
  <c r="AJ52" i="1"/>
  <c r="AC102" i="1"/>
  <c r="AT162" i="1"/>
  <c r="AP158" i="1"/>
  <c r="Y218" i="1"/>
  <c r="Y183" i="1"/>
  <c r="AM235" i="1"/>
  <c r="AX42" i="1"/>
  <c r="AJ40" i="1"/>
  <c r="AS203" i="1"/>
  <c r="AG65" i="1"/>
  <c r="AJ91" i="1"/>
  <c r="AD50" i="1"/>
  <c r="AF37" i="1"/>
  <c r="Y51" i="1"/>
  <c r="Z178" i="1"/>
  <c r="AB108" i="1"/>
  <c r="AU185" i="1"/>
  <c r="AH21" i="1"/>
  <c r="AJ118" i="1"/>
  <c r="AG46" i="1"/>
  <c r="AJ86" i="1"/>
  <c r="AT139" i="1"/>
  <c r="AM133" i="1"/>
  <c r="BA224" i="1"/>
  <c r="AO171" i="1"/>
  <c r="AN128" i="1"/>
  <c r="AP45" i="1"/>
  <c r="AV43" i="1"/>
  <c r="Z163" i="1"/>
  <c r="Z55" i="1"/>
  <c r="AN234" i="1"/>
  <c r="Z179" i="1"/>
  <c r="BA23" i="1"/>
  <c r="AT223" i="1"/>
  <c r="AO164" i="1"/>
  <c r="AW181" i="1"/>
  <c r="BA106" i="1"/>
  <c r="AJ35" i="1"/>
  <c r="Z44" i="1"/>
  <c r="AT189" i="1"/>
  <c r="BA74" i="1"/>
  <c r="AB134" i="1"/>
  <c r="AY41" i="1"/>
  <c r="AW232" i="1"/>
  <c r="AY71" i="1"/>
  <c r="Y209" i="1"/>
  <c r="V52" i="1"/>
  <c r="AM206" i="1"/>
  <c r="AE186" i="1"/>
  <c r="AV159" i="1"/>
  <c r="AG226" i="1"/>
  <c r="Y120" i="1"/>
  <c r="Y88" i="1"/>
  <c r="Y193" i="1"/>
  <c r="AW94" i="1"/>
  <c r="AB72" i="1"/>
  <c r="AT118" i="1"/>
  <c r="AC170" i="1"/>
  <c r="AC204" i="1"/>
  <c r="AX121" i="1"/>
  <c r="AO191" i="1"/>
  <c r="AQ192" i="1"/>
  <c r="AV153" i="1"/>
  <c r="AB146" i="1"/>
  <c r="AU226" i="1"/>
  <c r="AU23" i="1"/>
  <c r="AG142" i="1"/>
  <c r="BA15" i="1"/>
  <c r="AU123" i="1"/>
  <c r="AV180" i="1"/>
  <c r="AU56" i="1"/>
  <c r="AF214" i="1"/>
  <c r="AC116" i="1"/>
  <c r="AX201" i="1"/>
  <c r="AC234" i="1"/>
  <c r="AS236" i="1"/>
  <c r="AD195" i="1"/>
  <c r="AG77" i="1"/>
  <c r="AC15" i="1"/>
  <c r="AB36" i="1"/>
  <c r="AJ183" i="1"/>
  <c r="AT38" i="1"/>
  <c r="AV67" i="1"/>
  <c r="AN69" i="1"/>
  <c r="BA143" i="1"/>
  <c r="AG79" i="1"/>
  <c r="AV59" i="1"/>
  <c r="AX236" i="1"/>
  <c r="AS60" i="1"/>
  <c r="AA162" i="1"/>
  <c r="BA76" i="1"/>
  <c r="AM178" i="1"/>
  <c r="AC130" i="1"/>
  <c r="BA90" i="1"/>
  <c r="Y117" i="1"/>
  <c r="AH135" i="1"/>
  <c r="AC213" i="1"/>
  <c r="AC39" i="1"/>
  <c r="AM149" i="1"/>
  <c r="AN64" i="1"/>
  <c r="AG48" i="1"/>
  <c r="V180" i="1"/>
  <c r="AO233" i="1"/>
  <c r="AU82" i="1"/>
  <c r="AS78" i="1"/>
  <c r="AY19" i="1"/>
  <c r="AY99" i="1"/>
  <c r="AR81" i="1"/>
  <c r="AH201" i="1"/>
  <c r="AQ99" i="1"/>
  <c r="BA30" i="1"/>
  <c r="AJ102" i="1"/>
  <c r="AD150" i="1"/>
  <c r="AP63" i="1"/>
  <c r="BA225" i="1"/>
  <c r="AY78" i="1"/>
  <c r="AH147" i="1"/>
  <c r="AT195" i="1"/>
  <c r="V160" i="1"/>
  <c r="AE153" i="1"/>
  <c r="AF80" i="1"/>
  <c r="AO128" i="1"/>
  <c r="AP152" i="1"/>
  <c r="AU133" i="1"/>
  <c r="AM142" i="1"/>
  <c r="AC122" i="1"/>
  <c r="V224" i="1"/>
  <c r="AU196" i="1"/>
  <c r="Y197" i="1"/>
  <c r="AW218" i="1"/>
  <c r="Z215" i="1"/>
  <c r="AX61" i="1"/>
  <c r="AW164" i="1"/>
  <c r="AD25" i="1"/>
  <c r="AW55" i="1"/>
  <c r="AG147" i="1"/>
  <c r="AD37" i="1"/>
  <c r="AM213" i="1"/>
  <c r="AD141" i="1"/>
  <c r="AE102" i="1"/>
  <c r="AT91" i="1"/>
  <c r="AE17" i="1"/>
  <c r="Y196" i="1"/>
  <c r="AB218" i="1"/>
  <c r="AP92" i="1"/>
  <c r="AR168" i="1"/>
  <c r="AG122" i="1"/>
  <c r="AE213" i="1"/>
  <c r="AD108" i="1"/>
  <c r="AD167" i="1"/>
  <c r="BA69" i="1"/>
  <c r="AD161" i="1"/>
  <c r="AA191" i="1"/>
  <c r="AU227" i="1"/>
  <c r="AW18" i="1"/>
  <c r="AS113" i="1"/>
  <c r="Z115" i="1"/>
  <c r="AJ62" i="1"/>
  <c r="AS121" i="1"/>
  <c r="AR138" i="1"/>
  <c r="AR153" i="1"/>
  <c r="AR229" i="1"/>
  <c r="V192" i="1"/>
  <c r="AJ146" i="1"/>
  <c r="AH31" i="1"/>
  <c r="AH102" i="1"/>
  <c r="AD103" i="1"/>
  <c r="AO61" i="1"/>
  <c r="AH204" i="1"/>
  <c r="AF35" i="1"/>
  <c r="AG156" i="1"/>
  <c r="AN42" i="1"/>
  <c r="AY72" i="1"/>
  <c r="AY191" i="1"/>
  <c r="AU212" i="1"/>
  <c r="Z168" i="1"/>
  <c r="AC225" i="1"/>
  <c r="AP81" i="1"/>
  <c r="AY118" i="1"/>
  <c r="AH203" i="1"/>
  <c r="AS117" i="1"/>
  <c r="AG215" i="1"/>
  <c r="AM170" i="1"/>
  <c r="Y201" i="1"/>
  <c r="AA176" i="1"/>
  <c r="AP197" i="1"/>
  <c r="AS199" i="1"/>
  <c r="AM221" i="1"/>
  <c r="AH86" i="1"/>
  <c r="AX223" i="1"/>
  <c r="AE149" i="1"/>
  <c r="AB121" i="1"/>
  <c r="AJ148" i="1"/>
  <c r="AU55" i="1"/>
  <c r="AY175" i="1"/>
  <c r="AA111" i="1"/>
  <c r="Z162" i="1"/>
  <c r="AO221" i="1"/>
  <c r="AQ121" i="1"/>
  <c r="AQ60" i="1"/>
  <c r="AY208" i="1"/>
  <c r="AC117" i="1"/>
  <c r="AB226" i="1"/>
  <c r="AW100" i="1"/>
  <c r="AJ213" i="1"/>
  <c r="AP142" i="1"/>
  <c r="V199" i="1"/>
  <c r="AX66" i="1"/>
  <c r="Y22" i="1"/>
  <c r="Z135" i="1"/>
  <c r="AG185" i="1"/>
  <c r="AG104" i="1"/>
  <c r="AB197" i="1"/>
  <c r="AT153" i="1"/>
  <c r="AS167" i="1"/>
  <c r="Y166" i="1"/>
  <c r="AH101" i="1"/>
  <c r="AE140" i="1"/>
  <c r="Z118" i="1"/>
  <c r="BA53" i="1"/>
  <c r="AY189" i="1"/>
  <c r="AQ46" i="1"/>
  <c r="AQ98" i="1"/>
  <c r="AN16" i="1"/>
  <c r="AR109" i="1"/>
  <c r="AN202" i="1"/>
  <c r="Z120" i="1"/>
  <c r="BA110" i="1"/>
  <c r="AF221" i="1"/>
  <c r="AV232" i="1"/>
  <c r="AG98" i="1"/>
  <c r="AM196" i="1"/>
  <c r="AR159" i="1"/>
  <c r="AF26" i="1"/>
  <c r="AY82" i="1"/>
  <c r="AV158" i="1"/>
  <c r="AT57" i="1"/>
  <c r="AB79" i="1"/>
  <c r="AN52" i="1"/>
  <c r="AE66" i="1"/>
  <c r="AC49" i="1"/>
  <c r="AH34" i="1"/>
  <c r="AQ28" i="1"/>
  <c r="AX155" i="1"/>
  <c r="AY235" i="1"/>
  <c r="AV212" i="1"/>
  <c r="AR176" i="1"/>
  <c r="AV178" i="1"/>
  <c r="AC48" i="1"/>
  <c r="AU52" i="1"/>
  <c r="AD41" i="1"/>
  <c r="AD96" i="1"/>
  <c r="AF45" i="1"/>
  <c r="AA25" i="1"/>
  <c r="AA33" i="1"/>
  <c r="V209" i="1"/>
  <c r="AY97" i="1"/>
  <c r="AJ127" i="1"/>
  <c r="AQ153" i="1"/>
  <c r="AC18" i="1"/>
  <c r="AU122" i="1"/>
  <c r="AY33" i="1"/>
  <c r="AG111" i="1"/>
  <c r="AS73" i="1"/>
  <c r="AD127" i="1"/>
  <c r="AS141" i="1"/>
  <c r="AB161" i="1"/>
  <c r="AA177" i="1"/>
  <c r="AJ36" i="1"/>
  <c r="AM76" i="1"/>
  <c r="V82" i="1"/>
  <c r="AY49" i="1"/>
  <c r="AQ190" i="1"/>
  <c r="AE36" i="1"/>
  <c r="AP94" i="1"/>
  <c r="AV37" i="1"/>
  <c r="AC94" i="1"/>
  <c r="AM58" i="1"/>
  <c r="Z127" i="1"/>
  <c r="Z29" i="1"/>
  <c r="Y81" i="1"/>
  <c r="AN58" i="1"/>
  <c r="BA120" i="1"/>
  <c r="Y92" i="1"/>
  <c r="AX41" i="1"/>
  <c r="AN63" i="1"/>
  <c r="AM19" i="1"/>
  <c r="AX79" i="1"/>
  <c r="Y122" i="1"/>
  <c r="AY115" i="1"/>
  <c r="AU62" i="1"/>
  <c r="AB60" i="1"/>
  <c r="AB130" i="1"/>
  <c r="AC224" i="1"/>
  <c r="AH28" i="1"/>
  <c r="AR209" i="1"/>
  <c r="AG35" i="1"/>
  <c r="AP167" i="1"/>
  <c r="AB78" i="1"/>
  <c r="AH170" i="1"/>
  <c r="AV30" i="1"/>
  <c r="AF124" i="1"/>
  <c r="AE91" i="1"/>
  <c r="AH225" i="1"/>
  <c r="AW73" i="1"/>
  <c r="AN84" i="1"/>
  <c r="AE157" i="1"/>
  <c r="AP173" i="1"/>
  <c r="AH160" i="1"/>
  <c r="AS25" i="1"/>
  <c r="AJ133" i="1"/>
  <c r="BA102" i="1"/>
  <c r="AR20" i="1"/>
  <c r="AU183" i="1"/>
  <c r="AD123" i="1"/>
  <c r="AA64" i="1"/>
  <c r="AW184" i="1"/>
  <c r="AO117" i="1"/>
  <c r="AG87" i="1"/>
  <c r="AW28" i="1"/>
  <c r="AD90" i="1"/>
  <c r="Y76" i="1"/>
  <c r="BA84" i="1"/>
  <c r="AJ236" i="1"/>
  <c r="AS20" i="1"/>
  <c r="Z42" i="1"/>
  <c r="AB145" i="1"/>
  <c r="AH17" i="1"/>
  <c r="AO235" i="1"/>
  <c r="AT55" i="1"/>
  <c r="AH114" i="1"/>
  <c r="AP148" i="1"/>
  <c r="V216" i="1"/>
  <c r="AQ138" i="1"/>
  <c r="AY63" i="1"/>
  <c r="AW212" i="1"/>
  <c r="AJ185" i="1"/>
  <c r="AD40" i="1"/>
  <c r="AV91" i="1"/>
  <c r="AQ232" i="1"/>
  <c r="AF152" i="1"/>
  <c r="V184" i="1"/>
  <c r="V162" i="1"/>
  <c r="AS122" i="1"/>
  <c r="AJ171" i="1"/>
  <c r="AD49" i="1"/>
  <c r="AA20" i="1"/>
  <c r="AQ207" i="1"/>
  <c r="AJ105" i="1"/>
  <c r="AQ189" i="1"/>
  <c r="AF233" i="1"/>
  <c r="AY215" i="1"/>
  <c r="Z109" i="1"/>
  <c r="AH26" i="1"/>
  <c r="AA97" i="1"/>
  <c r="AM98" i="1"/>
  <c r="AJ157" i="1"/>
  <c r="AM130" i="1"/>
  <c r="BA91" i="1"/>
  <c r="Y129" i="1"/>
  <c r="Y57" i="1"/>
  <c r="AG17" i="1"/>
  <c r="AR186" i="1"/>
  <c r="AW183" i="1"/>
  <c r="AQ227" i="1"/>
  <c r="Z64" i="1"/>
  <c r="V214" i="1"/>
  <c r="AU216" i="1"/>
  <c r="BA33" i="1"/>
  <c r="BA66" i="1"/>
  <c r="AO90" i="1"/>
  <c r="AN26" i="1"/>
  <c r="AR196" i="1"/>
  <c r="AS208" i="1"/>
  <c r="AJ26" i="1"/>
  <c r="AP32" i="1"/>
  <c r="V205" i="1"/>
  <c r="AC67" i="1"/>
  <c r="AM141" i="1"/>
  <c r="AG187" i="1"/>
  <c r="AJ159" i="1"/>
  <c r="AR100" i="1"/>
  <c r="AB147" i="1"/>
  <c r="AR38" i="1"/>
  <c r="AV229" i="1"/>
  <c r="AX238" i="1"/>
  <c r="AG194" i="1"/>
  <c r="AG163" i="1"/>
  <c r="AC202" i="1"/>
  <c r="AN14" i="1"/>
  <c r="AX171" i="1"/>
  <c r="AM184" i="1"/>
  <c r="AR184" i="1"/>
  <c r="AC16" i="1"/>
  <c r="AM125" i="1"/>
  <c r="AJ141" i="1"/>
  <c r="AH74" i="1"/>
  <c r="Y95" i="1"/>
  <c r="AG126" i="1"/>
  <c r="AR230" i="1"/>
  <c r="AD205" i="1"/>
  <c r="AB98" i="1"/>
  <c r="AX213" i="1"/>
  <c r="V237" i="1"/>
  <c r="AG183" i="1"/>
  <c r="Z233" i="1"/>
  <c r="Z139" i="1"/>
  <c r="AA194" i="1"/>
  <c r="AV185" i="1"/>
  <c r="AS149" i="1"/>
  <c r="AN166" i="1"/>
  <c r="AM232" i="1"/>
  <c r="Z197" i="1"/>
  <c r="AG30" i="1"/>
  <c r="Z175" i="1"/>
  <c r="AA147" i="1"/>
  <c r="AP227" i="1"/>
  <c r="AA180" i="1"/>
  <c r="AW227" i="1"/>
  <c r="AG121" i="1"/>
  <c r="Y58" i="1"/>
  <c r="Z125" i="1"/>
  <c r="AR190" i="1"/>
  <c r="AY205" i="1"/>
  <c r="AT187" i="1"/>
  <c r="AC36" i="1"/>
  <c r="AE82" i="1"/>
  <c r="AA128" i="1"/>
  <c r="AH159" i="1"/>
  <c r="AB115" i="1"/>
  <c r="AD124" i="1"/>
  <c r="AU128" i="1"/>
  <c r="AR166" i="1"/>
  <c r="AG73" i="1"/>
  <c r="Y44" i="1"/>
  <c r="V112" i="1"/>
  <c r="AS198" i="1"/>
  <c r="AC229" i="1"/>
  <c r="AT222" i="1"/>
  <c r="BA36" i="1"/>
  <c r="Y164" i="1"/>
  <c r="AT94" i="1"/>
  <c r="AR194" i="1"/>
  <c r="AQ106" i="1"/>
  <c r="AT60" i="1"/>
  <c r="AW238" i="1"/>
  <c r="AX197" i="1"/>
  <c r="AN81" i="1"/>
  <c r="AJ14" i="1"/>
  <c r="AX45" i="1"/>
  <c r="AY116" i="1"/>
  <c r="AE214" i="1"/>
  <c r="AG22" i="1"/>
  <c r="AF187" i="1"/>
  <c r="AB48" i="1"/>
  <c r="Y83" i="1"/>
  <c r="AG75" i="1"/>
  <c r="AS145" i="1"/>
  <c r="AP180" i="1"/>
  <c r="AW187" i="1"/>
  <c r="AV56" i="1"/>
  <c r="Z16" i="1"/>
  <c r="AT149" i="1"/>
  <c r="AF63" i="1"/>
  <c r="AY127" i="1"/>
  <c r="AC20" i="1"/>
  <c r="AT151" i="1"/>
  <c r="AR102" i="1"/>
  <c r="AR154" i="1"/>
  <c r="AA129" i="1"/>
  <c r="AC171" i="1"/>
  <c r="AY42" i="1"/>
  <c r="AQ203" i="1"/>
  <c r="AG129" i="1"/>
  <c r="AP151" i="1"/>
  <c r="V193" i="1"/>
  <c r="BA89" i="1"/>
  <c r="AN179" i="1"/>
  <c r="AD116" i="1"/>
  <c r="AP131" i="1"/>
  <c r="AF75" i="1"/>
  <c r="AB89" i="1"/>
  <c r="AX76" i="1"/>
  <c r="AV221" i="1"/>
  <c r="AD208" i="1"/>
  <c r="AR238" i="1"/>
  <c r="AX53" i="1"/>
  <c r="Z132" i="1"/>
  <c r="AS39" i="1"/>
  <c r="AJ170" i="1"/>
  <c r="AY30" i="1"/>
  <c r="V108" i="1"/>
  <c r="AV114" i="1"/>
  <c r="AM158" i="1"/>
  <c r="AW200" i="1"/>
  <c r="AV124" i="1"/>
  <c r="AH43" i="1"/>
  <c r="AQ218" i="1"/>
  <c r="AM41" i="1"/>
  <c r="AO232" i="1"/>
  <c r="AP132" i="1"/>
  <c r="AV142" i="1"/>
  <c r="AD46" i="1"/>
  <c r="AM219" i="1"/>
  <c r="AA112" i="1"/>
  <c r="AJ154" i="1"/>
  <c r="AO121" i="1"/>
  <c r="AJ81" i="1"/>
  <c r="BA156" i="1"/>
  <c r="AS116" i="1"/>
  <c r="AA51" i="1"/>
  <c r="AR42" i="1"/>
  <c r="AN68" i="1"/>
  <c r="AR193" i="1"/>
  <c r="AV44" i="1"/>
  <c r="AM83" i="1"/>
  <c r="BA158" i="1"/>
  <c r="AP214" i="1"/>
  <c r="AM171" i="1"/>
  <c r="AJ121" i="1"/>
  <c r="AY88" i="1"/>
  <c r="AV97" i="1"/>
  <c r="AE14" i="1"/>
  <c r="AT73" i="1"/>
  <c r="AN116" i="1"/>
  <c r="AA19" i="1"/>
  <c r="BA165" i="1"/>
  <c r="BA198" i="1"/>
  <c r="AD135" i="1"/>
  <c r="AW155" i="1"/>
  <c r="AR49" i="1"/>
  <c r="Y33" i="1"/>
  <c r="AJ225" i="1"/>
  <c r="AB75" i="1"/>
  <c r="AP71" i="1"/>
  <c r="AF64" i="1"/>
  <c r="AA174" i="1"/>
  <c r="AF29" i="1"/>
  <c r="AT25" i="1"/>
  <c r="AC78" i="1"/>
  <c r="AF17" i="1"/>
  <c r="AG135" i="1"/>
  <c r="AM104" i="1"/>
  <c r="AR152" i="1"/>
  <c r="AV57" i="1"/>
  <c r="AT146" i="1"/>
  <c r="AA107" i="1"/>
  <c r="AB112" i="1"/>
  <c r="AF135" i="1"/>
  <c r="AB105" i="1"/>
  <c r="AB76" i="1"/>
  <c r="AN152" i="1"/>
  <c r="AT46" i="1"/>
  <c r="AJ189" i="1"/>
  <c r="Y35" i="1"/>
  <c r="AA14" i="1"/>
  <c r="AU64" i="1"/>
  <c r="AS29" i="1"/>
  <c r="AP191" i="1"/>
  <c r="AF99" i="1"/>
  <c r="AR116" i="1"/>
  <c r="AQ196" i="1"/>
  <c r="AD132" i="1"/>
  <c r="AN189" i="1"/>
  <c r="AS55" i="1"/>
  <c r="AH82" i="1"/>
  <c r="AN142" i="1"/>
  <c r="AA130" i="1"/>
  <c r="Z58" i="1"/>
  <c r="AB233" i="1"/>
  <c r="AY231" i="1"/>
  <c r="AW22" i="1"/>
  <c r="AH137" i="1"/>
  <c r="AC142" i="1"/>
  <c r="AB190" i="1"/>
  <c r="Z191" i="1"/>
  <c r="AX109" i="1"/>
  <c r="AB62" i="1"/>
  <c r="AA62" i="1"/>
  <c r="AN22" i="1"/>
  <c r="AY234" i="1"/>
  <c r="AO25" i="1"/>
  <c r="AF105" i="1"/>
  <c r="AU105" i="1"/>
  <c r="AV209" i="1"/>
  <c r="AJ150" i="1"/>
  <c r="AA16" i="1"/>
  <c r="AT230" i="1"/>
  <c r="AW182" i="1"/>
  <c r="AU20" i="1"/>
  <c r="AQ185" i="1"/>
  <c r="AS215" i="1"/>
  <c r="AC62" i="1"/>
  <c r="Z21" i="1"/>
  <c r="AG16" i="1"/>
  <c r="AN160" i="1"/>
  <c r="BA171" i="1"/>
  <c r="AO229" i="1"/>
  <c r="AV115" i="1"/>
  <c r="AO94" i="1"/>
  <c r="AF114" i="1"/>
  <c r="AR59" i="1"/>
  <c r="AF142" i="1"/>
  <c r="AN227" i="1"/>
  <c r="Y40" i="1"/>
  <c r="Y221" i="1"/>
  <c r="BA206" i="1"/>
  <c r="AC222" i="1"/>
  <c r="AS77" i="1"/>
  <c r="AG160" i="1"/>
  <c r="AB142" i="1"/>
  <c r="AE208" i="1"/>
  <c r="AX40" i="1"/>
  <c r="Y161" i="1"/>
  <c r="AF57" i="1"/>
  <c r="AJ193" i="1"/>
  <c r="AJ125" i="1"/>
  <c r="AX128" i="1"/>
  <c r="AO75" i="1"/>
  <c r="AJ226" i="1"/>
  <c r="AO20" i="1"/>
  <c r="AT175" i="1"/>
  <c r="AM209" i="1"/>
  <c r="AA139" i="1"/>
  <c r="AX86" i="1"/>
  <c r="AE198" i="1"/>
  <c r="AD16" i="1"/>
  <c r="AR214" i="1"/>
  <c r="AD75" i="1"/>
  <c r="AO193" i="1"/>
  <c r="AW50" i="1"/>
  <c r="BA236" i="1"/>
  <c r="AV112" i="1"/>
  <c r="AQ159" i="1"/>
  <c r="AC92" i="1"/>
  <c r="AX192" i="1"/>
  <c r="AR76" i="1"/>
  <c r="Z210" i="1"/>
  <c r="AA68" i="1"/>
  <c r="AE167" i="1"/>
  <c r="AP87" i="1"/>
  <c r="AM135" i="1"/>
  <c r="AW32" i="1"/>
  <c r="AW139" i="1"/>
  <c r="AS224" i="1"/>
  <c r="AN43" i="1"/>
  <c r="AO100" i="1"/>
  <c r="AT63" i="1"/>
  <c r="AU213" i="1"/>
  <c r="AQ95" i="1"/>
  <c r="AR88" i="1"/>
  <c r="AT23" i="1"/>
  <c r="AS106" i="1"/>
  <c r="AY46" i="1"/>
  <c r="AX137" i="1"/>
  <c r="Y222" i="1"/>
  <c r="Z27" i="1"/>
  <c r="Y107" i="1"/>
  <c r="AP50" i="1"/>
  <c r="AV18" i="1"/>
  <c r="AQ123" i="1"/>
  <c r="AW189" i="1"/>
  <c r="AG105" i="1"/>
  <c r="AE236" i="1"/>
  <c r="AN232" i="1"/>
  <c r="AR220" i="1"/>
  <c r="AM187" i="1"/>
  <c r="AO15" i="1"/>
  <c r="AW36" i="1"/>
  <c r="AQ75" i="1"/>
  <c r="AQ163" i="1"/>
  <c r="AJ145" i="1"/>
  <c r="AQ49" i="1"/>
  <c r="BA188" i="1"/>
  <c r="BA111" i="1"/>
  <c r="Z39" i="1"/>
  <c r="V35" i="1"/>
  <c r="AP62" i="1"/>
  <c r="AT92" i="1"/>
  <c r="AM111" i="1"/>
  <c r="AM84" i="1"/>
  <c r="AV65" i="1"/>
  <c r="AW46" i="1"/>
  <c r="AF180" i="1"/>
  <c r="AN103" i="1"/>
  <c r="AR91" i="1"/>
  <c r="V75" i="1"/>
  <c r="AV133" i="1"/>
  <c r="AE156" i="1"/>
  <c r="AV90" i="1"/>
  <c r="Z121" i="1"/>
  <c r="AB204" i="1"/>
  <c r="AF96" i="1"/>
  <c r="AE34" i="1"/>
  <c r="AX172" i="1"/>
  <c r="AP102" i="1"/>
  <c r="AT24" i="1"/>
  <c r="AP171" i="1"/>
  <c r="AC132" i="1"/>
  <c r="AA36" i="1"/>
  <c r="AO159" i="1"/>
  <c r="AM205" i="1"/>
  <c r="AB96" i="1"/>
  <c r="AT99" i="1"/>
  <c r="AU49" i="1"/>
  <c r="V143" i="1"/>
  <c r="BA169" i="1"/>
  <c r="AC138" i="1"/>
  <c r="BA221" i="1"/>
  <c r="AO27" i="1"/>
  <c r="AE45" i="1"/>
  <c r="AO108" i="1"/>
  <c r="AO52" i="1"/>
  <c r="Y124" i="1"/>
  <c r="V158" i="1"/>
  <c r="AN214" i="1"/>
  <c r="AO44" i="1"/>
  <c r="AJ24" i="1"/>
  <c r="AQ39" i="1"/>
  <c r="AY197" i="1"/>
  <c r="AH32" i="1"/>
  <c r="AQ34" i="1"/>
  <c r="AS101" i="1"/>
  <c r="BA43" i="1"/>
  <c r="AQ230" i="1"/>
  <c r="AU198" i="1"/>
  <c r="AF165" i="1"/>
  <c r="AM38" i="1"/>
  <c r="AO118" i="1"/>
  <c r="AW236" i="1"/>
  <c r="AY196" i="1"/>
  <c r="AT205" i="1"/>
  <c r="Y98" i="1"/>
  <c r="AX175" i="1"/>
  <c r="BA222" i="1"/>
  <c r="AT95" i="1"/>
  <c r="AM207" i="1"/>
  <c r="AP238" i="1"/>
  <c r="AH118" i="1"/>
  <c r="AU44" i="1"/>
  <c r="AJ235" i="1"/>
  <c r="AJ51" i="1"/>
  <c r="AP146" i="1"/>
  <c r="AY142" i="1"/>
  <c r="AQ40" i="1"/>
  <c r="AR216" i="1"/>
  <c r="AM81" i="1"/>
  <c r="AT202" i="1"/>
  <c r="AE125" i="1"/>
  <c r="AJ144" i="1"/>
  <c r="AE86" i="1"/>
  <c r="BA232" i="1"/>
  <c r="AD149" i="1"/>
  <c r="AD201" i="1"/>
  <c r="AA119" i="1"/>
  <c r="AJ37" i="1"/>
  <c r="AA116" i="1"/>
  <c r="AH143" i="1"/>
  <c r="AN40" i="1"/>
  <c r="V114" i="1"/>
  <c r="AE46" i="1"/>
  <c r="AA198" i="1"/>
  <c r="AJ89" i="1"/>
  <c r="AH226" i="1"/>
  <c r="AF78" i="1"/>
  <c r="AC186" i="1"/>
  <c r="AO135" i="1"/>
  <c r="AJ99" i="1"/>
  <c r="AT170" i="1"/>
  <c r="AX170" i="1"/>
  <c r="AV100" i="1"/>
  <c r="AD232" i="1"/>
  <c r="AR130" i="1"/>
  <c r="V103" i="1"/>
  <c r="AF42" i="1"/>
  <c r="AU156" i="1"/>
  <c r="AX235" i="1"/>
  <c r="AF106" i="1"/>
  <c r="AF160" i="1"/>
  <c r="AX216" i="1"/>
  <c r="AE152" i="1"/>
  <c r="AG182" i="1"/>
  <c r="V62" i="1"/>
  <c r="AV235" i="1"/>
  <c r="AP128" i="1"/>
  <c r="AV25" i="1"/>
  <c r="BA138" i="1"/>
  <c r="AN76" i="1"/>
  <c r="AF238" i="1"/>
  <c r="AW171" i="1"/>
  <c r="BA37" i="1"/>
  <c r="AC24" i="1"/>
  <c r="AV16" i="1"/>
  <c r="AM72" i="1"/>
  <c r="BA147" i="1"/>
  <c r="AN15" i="1"/>
  <c r="AV174" i="1"/>
  <c r="AH149" i="1"/>
  <c r="AE173" i="1"/>
  <c r="AE238" i="1"/>
  <c r="AV223" i="1"/>
  <c r="AT45" i="1"/>
  <c r="Z14" i="1"/>
  <c r="AX48" i="1"/>
  <c r="AV169" i="1"/>
  <c r="V208" i="1"/>
  <c r="AR232" i="1"/>
  <c r="AV167" i="1"/>
  <c r="AM136" i="1"/>
  <c r="AS107" i="1"/>
  <c r="AF61" i="1"/>
  <c r="BA144" i="1"/>
  <c r="BA137" i="1"/>
  <c r="AC172" i="1"/>
  <c r="AT36" i="1"/>
  <c r="AM55" i="1"/>
  <c r="AX124" i="1"/>
  <c r="AA171" i="1"/>
  <c r="AM92" i="1"/>
  <c r="AD179" i="1"/>
  <c r="AE74" i="1"/>
  <c r="AW98" i="1"/>
  <c r="AE144" i="1"/>
  <c r="AB171" i="1"/>
  <c r="BA45" i="1"/>
  <c r="AO58" i="1"/>
  <c r="AG167" i="1"/>
  <c r="AF147" i="1"/>
  <c r="AF111" i="1"/>
  <c r="BA49" i="1"/>
  <c r="AY164" i="1"/>
  <c r="AN207" i="1"/>
  <c r="AY225" i="1"/>
  <c r="AR140" i="1"/>
  <c r="AP51" i="1"/>
  <c r="AQ165" i="1"/>
  <c r="AO68" i="1"/>
  <c r="AV234" i="1"/>
  <c r="AS234" i="1"/>
  <c r="AW106" i="1"/>
  <c r="AJ169" i="1"/>
  <c r="Y30" i="1"/>
  <c r="AP163" i="1"/>
  <c r="AP140" i="1"/>
  <c r="AU40" i="1"/>
  <c r="BA51" i="1"/>
  <c r="Z19" i="1"/>
  <c r="AQ93" i="1"/>
  <c r="AJ42" i="1"/>
  <c r="AN155" i="1"/>
  <c r="AT17" i="1"/>
  <c r="AU117" i="1"/>
  <c r="AN79" i="1"/>
  <c r="AW119" i="1"/>
  <c r="AV45" i="1"/>
  <c r="BA124" i="1"/>
  <c r="AA138" i="1"/>
  <c r="AF33" i="1"/>
  <c r="AY185" i="1"/>
  <c r="AM162" i="1"/>
  <c r="Y150" i="1"/>
  <c r="AT193" i="1"/>
  <c r="AO214" i="1"/>
  <c r="AS62" i="1"/>
  <c r="AU214" i="1"/>
  <c r="AD236" i="1"/>
  <c r="AB227" i="1"/>
  <c r="AA195" i="1"/>
  <c r="Y55" i="1"/>
  <c r="AE199" i="1"/>
  <c r="AT152" i="1"/>
  <c r="V156" i="1"/>
  <c r="AH77" i="1"/>
  <c r="Z143" i="1"/>
  <c r="AX64" i="1"/>
  <c r="AG198" i="1"/>
  <c r="AP129" i="1"/>
  <c r="AQ69" i="1"/>
  <c r="AU160" i="1"/>
  <c r="AJ163" i="1"/>
  <c r="AN133" i="1"/>
  <c r="AU74" i="1"/>
  <c r="Y20" i="1"/>
  <c r="AM131" i="1"/>
  <c r="AG211" i="1"/>
  <c r="AT103" i="1"/>
  <c r="V168" i="1"/>
  <c r="AB42" i="1"/>
  <c r="AT145" i="1"/>
  <c r="AR133" i="1"/>
  <c r="AA96" i="1"/>
  <c r="AX43" i="1"/>
  <c r="AN109" i="1"/>
  <c r="AW178" i="1"/>
  <c r="AC217" i="1"/>
  <c r="AY77" i="1"/>
  <c r="AY149" i="1"/>
  <c r="AP78" i="1"/>
  <c r="AU149" i="1"/>
  <c r="AB97" i="1"/>
  <c r="AA131" i="1"/>
  <c r="AA75" i="1"/>
  <c r="AC88" i="1"/>
  <c r="V20" i="1"/>
  <c r="Z201" i="1"/>
  <c r="AD210" i="1"/>
  <c r="AF230" i="1"/>
  <c r="AH157" i="1"/>
  <c r="AF137" i="1"/>
  <c r="Z219" i="1"/>
  <c r="BA192" i="1"/>
  <c r="AA199" i="1"/>
  <c r="Y207" i="1"/>
  <c r="AA24" i="1"/>
  <c r="AF16" i="1"/>
  <c r="AB154" i="1"/>
  <c r="AC27" i="1"/>
  <c r="AT190" i="1"/>
  <c r="AX130" i="1"/>
  <c r="AT206" i="1"/>
  <c r="AN57" i="1"/>
  <c r="AJ75" i="1"/>
  <c r="AF53" i="1"/>
  <c r="AN212" i="1"/>
  <c r="AM161" i="1"/>
  <c r="Z131" i="1"/>
  <c r="AA71" i="1"/>
  <c r="AH93" i="1"/>
  <c r="AM43" i="1"/>
  <c r="AU194" i="1"/>
  <c r="Z26" i="1"/>
  <c r="AP170" i="1"/>
  <c r="AQ177" i="1"/>
  <c r="AO67" i="1"/>
  <c r="AD142" i="1"/>
  <c r="AV161" i="1"/>
  <c r="AU199" i="1"/>
  <c r="AA185" i="1"/>
  <c r="AC195" i="1"/>
  <c r="AP65" i="1"/>
  <c r="AD100" i="1"/>
  <c r="Y231" i="1"/>
  <c r="AT33" i="1"/>
  <c r="AS148" i="1"/>
  <c r="Z59" i="1"/>
  <c r="AE39" i="1"/>
  <c r="Z31" i="1"/>
  <c r="AX51" i="1"/>
  <c r="V37" i="1"/>
  <c r="AX116" i="1"/>
  <c r="AR227" i="1"/>
  <c r="AN73" i="1"/>
  <c r="AJ16" i="1"/>
  <c r="AX96" i="1"/>
  <c r="AF119" i="1"/>
  <c r="AY193" i="1"/>
  <c r="AX92" i="1"/>
  <c r="AD87" i="1"/>
  <c r="Y206" i="1"/>
  <c r="Y52" i="1"/>
  <c r="AS36" i="1"/>
  <c r="AA201" i="1"/>
  <c r="AJ116" i="1"/>
  <c r="AQ161" i="1"/>
  <c r="AP203" i="1"/>
  <c r="AO213" i="1"/>
  <c r="AA224" i="1"/>
  <c r="AM56" i="1"/>
  <c r="AT201" i="1"/>
  <c r="AQ124" i="1"/>
  <c r="BA133" i="1"/>
  <c r="AH61" i="1"/>
  <c r="AY52" i="1"/>
  <c r="AJ137" i="1"/>
  <c r="AM177" i="1"/>
  <c r="AJ166" i="1"/>
  <c r="AU171" i="1"/>
  <c r="AG42" i="1"/>
  <c r="Z176" i="1"/>
  <c r="AX168" i="1"/>
  <c r="AF195" i="1"/>
  <c r="AX214" i="1"/>
  <c r="AW122" i="1"/>
  <c r="AG89" i="1"/>
  <c r="V110" i="1"/>
  <c r="AD159" i="1"/>
  <c r="AG199" i="1"/>
  <c r="AV73" i="1"/>
  <c r="AS232" i="1"/>
  <c r="AT68" i="1"/>
  <c r="V118" i="1"/>
  <c r="AT67" i="1"/>
  <c r="AC50" i="1"/>
  <c r="AM216" i="1"/>
  <c r="AJ83" i="1"/>
  <c r="AW112" i="1"/>
  <c r="AE25" i="1"/>
  <c r="AH70" i="1"/>
  <c r="AV66" i="1"/>
  <c r="AA212" i="1"/>
  <c r="Y39" i="1"/>
  <c r="BA72" i="1"/>
  <c r="AO187" i="1"/>
  <c r="AP108" i="1"/>
  <c r="AP52" i="1"/>
  <c r="AG162" i="1"/>
  <c r="AS44" i="1"/>
  <c r="AF30" i="1"/>
  <c r="AR143" i="1"/>
  <c r="AY28" i="1"/>
  <c r="AH95" i="1"/>
  <c r="AS86" i="1"/>
  <c r="AN83" i="1"/>
  <c r="AD115" i="1"/>
  <c r="AX30" i="1"/>
  <c r="AP76" i="1"/>
  <c r="AF157" i="1"/>
  <c r="AF31" i="1"/>
  <c r="AT183" i="1"/>
  <c r="AV233" i="1"/>
  <c r="AY140" i="1"/>
  <c r="AJ231" i="1"/>
  <c r="Y64" i="1"/>
  <c r="AD35" i="1"/>
  <c r="AD14" i="1"/>
  <c r="AY200" i="1"/>
  <c r="AM74" i="1"/>
  <c r="AR122" i="1"/>
  <c r="V56" i="1"/>
  <c r="AB38" i="1"/>
  <c r="AH29" i="1"/>
  <c r="Y36" i="1"/>
  <c r="AP194" i="1"/>
  <c r="AC65" i="1"/>
  <c r="AM49" i="1"/>
  <c r="AX31" i="1"/>
  <c r="V27" i="1"/>
  <c r="AW53" i="1"/>
  <c r="AR16" i="1"/>
  <c r="AQ96" i="1"/>
  <c r="AM35" i="1"/>
  <c r="Z100" i="1"/>
  <c r="AR92" i="1"/>
  <c r="AF98" i="1"/>
  <c r="AD145" i="1"/>
  <c r="AQ110" i="1"/>
  <c r="AX94" i="1"/>
  <c r="AR114" i="1"/>
  <c r="BA238" i="1"/>
  <c r="AE95" i="1"/>
  <c r="AQ148" i="1"/>
  <c r="AJ204" i="1"/>
  <c r="AR124" i="1"/>
  <c r="AB137" i="1"/>
  <c r="Z67" i="1"/>
  <c r="AD66" i="1"/>
  <c r="AF91" i="1"/>
  <c r="AJ104" i="1"/>
  <c r="Y90" i="1"/>
  <c r="AV82" i="1"/>
  <c r="AW170" i="1"/>
  <c r="AH215" i="1"/>
  <c r="Y17" i="1"/>
  <c r="AX123" i="1"/>
  <c r="AD231" i="1"/>
  <c r="BA32" i="1"/>
  <c r="AT32" i="1"/>
  <c r="AR84" i="1"/>
  <c r="AQ119" i="1"/>
  <c r="AY39" i="1"/>
  <c r="AC199" i="1"/>
  <c r="AX135" i="1"/>
  <c r="AP111" i="1"/>
  <c r="AP49" i="1"/>
  <c r="AF199" i="1"/>
  <c r="Y126" i="1"/>
  <c r="AE180" i="1"/>
  <c r="AV32" i="1"/>
  <c r="AF113" i="1"/>
  <c r="AG161" i="1"/>
  <c r="BA208" i="1"/>
  <c r="AT186" i="1"/>
  <c r="AU138" i="1"/>
  <c r="AN144" i="1"/>
  <c r="AJ234" i="1"/>
  <c r="AO40" i="1"/>
  <c r="Z69" i="1"/>
  <c r="AR237" i="1"/>
  <c r="AS171" i="1"/>
  <c r="AD76" i="1"/>
  <c r="AY138" i="1"/>
  <c r="AY35" i="1"/>
  <c r="AY177" i="1"/>
  <c r="AJ43" i="1"/>
  <c r="AP89" i="1"/>
  <c r="AO111" i="1"/>
  <c r="AW192" i="1"/>
  <c r="AQ134" i="1"/>
  <c r="AJ207" i="1"/>
  <c r="AT229" i="1"/>
  <c r="AE51" i="1"/>
  <c r="AG193" i="1"/>
  <c r="AA88" i="1"/>
  <c r="AC173" i="1"/>
  <c r="Y223" i="1"/>
  <c r="AQ103" i="1"/>
  <c r="AN168" i="1"/>
  <c r="AU129" i="1"/>
  <c r="AR19" i="1"/>
  <c r="AW179" i="1"/>
  <c r="AD31" i="1"/>
  <c r="AF150" i="1"/>
  <c r="AB39" i="1"/>
  <c r="V70" i="1"/>
  <c r="AD98" i="1"/>
  <c r="AW223" i="1"/>
  <c r="AD193" i="1"/>
  <c r="AO24" i="1"/>
  <c r="AX141" i="1"/>
  <c r="AR125" i="1"/>
  <c r="AO198" i="1"/>
  <c r="AY136" i="1"/>
  <c r="AA213" i="1"/>
  <c r="AD119" i="1"/>
  <c r="AG219" i="1"/>
  <c r="AT174" i="1"/>
  <c r="AR29" i="1"/>
  <c r="AE83" i="1"/>
  <c r="AB205" i="1"/>
  <c r="BA151" i="1"/>
  <c r="AV27" i="1"/>
  <c r="AT127" i="1"/>
  <c r="Z204" i="1"/>
  <c r="AY133" i="1"/>
  <c r="AC46" i="1"/>
  <c r="V227" i="1"/>
  <c r="AB114" i="1"/>
  <c r="V30" i="1"/>
  <c r="BA130" i="1"/>
  <c r="AQ199" i="1"/>
  <c r="AO131" i="1"/>
  <c r="V87" i="1"/>
  <c r="AG62" i="1"/>
  <c r="AT64" i="1"/>
  <c r="AV217" i="1"/>
  <c r="AX204" i="1"/>
  <c r="AS201" i="1"/>
  <c r="AN191" i="1"/>
  <c r="AD109" i="1"/>
  <c r="AP19" i="1"/>
  <c r="AR128" i="1"/>
  <c r="AY36" i="1"/>
  <c r="AO226" i="1"/>
  <c r="AJ237" i="1"/>
  <c r="AS48" i="1"/>
  <c r="AQ174" i="1"/>
  <c r="AR87" i="1"/>
  <c r="AC28" i="1"/>
  <c r="Y54" i="1"/>
  <c r="AQ133" i="1"/>
  <c r="AS235" i="1"/>
  <c r="AN49" i="1"/>
  <c r="AT76" i="1"/>
  <c r="AX125" i="1"/>
  <c r="AU31" i="1"/>
  <c r="AA45" i="1"/>
  <c r="AF97" i="1"/>
  <c r="AC220" i="1"/>
  <c r="AN110" i="1"/>
  <c r="AT180" i="1"/>
  <c r="AP139" i="1"/>
  <c r="AS102" i="1"/>
  <c r="Y195" i="1"/>
  <c r="AT199" i="1"/>
  <c r="AC113" i="1"/>
  <c r="AQ48" i="1"/>
  <c r="AB220" i="1"/>
  <c r="AB207" i="1"/>
  <c r="AB152" i="1"/>
  <c r="AD169" i="1"/>
  <c r="AE58" i="1"/>
  <c r="AO234" i="1"/>
  <c r="AR69" i="1"/>
  <c r="AP164" i="1"/>
  <c r="AR56" i="1"/>
  <c r="AQ225" i="1"/>
  <c r="AX208" i="1"/>
  <c r="AQ71" i="1"/>
  <c r="BA105" i="1"/>
  <c r="Y41" i="1"/>
  <c r="AX220" i="1"/>
  <c r="AF23" i="1"/>
  <c r="BA233" i="1"/>
  <c r="AH66" i="1"/>
  <c r="AP85" i="1"/>
  <c r="AF50" i="1"/>
  <c r="AD104" i="1"/>
  <c r="AE26" i="1"/>
  <c r="Y158" i="1"/>
  <c r="AS150" i="1"/>
  <c r="BA173" i="1"/>
  <c r="AE166" i="1"/>
  <c r="AN82" i="1"/>
  <c r="AA17" i="1"/>
  <c r="AH54" i="1"/>
  <c r="AH64" i="1"/>
  <c r="AA93" i="1"/>
  <c r="AS58" i="1"/>
  <c r="AM132" i="1"/>
  <c r="AS19" i="1"/>
  <c r="AY198" i="1"/>
  <c r="AN95" i="1"/>
  <c r="AG124" i="1"/>
  <c r="AT53" i="1"/>
  <c r="AC30" i="1"/>
  <c r="Z102" i="1"/>
  <c r="AC151" i="1"/>
  <c r="AU36" i="1"/>
  <c r="AM87" i="1"/>
  <c r="AF192" i="1"/>
  <c r="AJ112" i="1"/>
  <c r="AM36" i="1"/>
  <c r="AU231" i="1"/>
  <c r="AB127" i="1"/>
  <c r="AY53" i="1"/>
  <c r="AS213" i="1"/>
  <c r="AU83" i="1"/>
  <c r="AW65" i="1"/>
  <c r="V186" i="1"/>
  <c r="Y118" i="1"/>
  <c r="AQ32" i="1"/>
  <c r="AU173" i="1"/>
  <c r="BA63" i="1"/>
  <c r="Z119" i="1"/>
  <c r="AA228" i="1"/>
  <c r="AX157" i="1"/>
  <c r="AD95" i="1"/>
  <c r="AX57" i="1"/>
  <c r="AW44" i="1"/>
  <c r="BA230" i="1"/>
  <c r="AU97" i="1"/>
  <c r="AC32" i="1"/>
  <c r="Y237" i="1"/>
  <c r="AY151" i="1"/>
  <c r="V217" i="1"/>
  <c r="AY203" i="1"/>
  <c r="Z216" i="1"/>
  <c r="AE111" i="1"/>
  <c r="AU75" i="1"/>
  <c r="AC163" i="1"/>
  <c r="AJ23" i="1"/>
  <c r="AR123" i="1"/>
  <c r="AV207" i="1"/>
  <c r="AU60" i="1"/>
  <c r="AD69" i="1"/>
  <c r="AH109" i="1"/>
  <c r="Y152" i="1"/>
  <c r="BA88" i="1"/>
  <c r="AF24" i="1"/>
  <c r="AF108" i="1"/>
  <c r="AF70" i="1"/>
  <c r="BA135" i="1"/>
  <c r="AA22" i="1"/>
  <c r="Y182" i="1"/>
  <c r="AR31" i="1"/>
  <c r="AF188" i="1"/>
  <c r="AY131" i="1"/>
  <c r="Y59" i="1"/>
  <c r="AO228" i="1"/>
  <c r="AJ152" i="1"/>
  <c r="AA219" i="1"/>
  <c r="AW67" i="1"/>
  <c r="AO185" i="1"/>
  <c r="AG39" i="1"/>
  <c r="AO146" i="1"/>
  <c r="AG53" i="1"/>
  <c r="AT102" i="1"/>
  <c r="AU92" i="1"/>
  <c r="AH85" i="1"/>
  <c r="AU180" i="1"/>
  <c r="AP208" i="1"/>
  <c r="AX60" i="1"/>
  <c r="AF15" i="1"/>
  <c r="V140" i="1"/>
  <c r="AH67" i="1"/>
  <c r="AY121" i="1"/>
  <c r="AS200" i="1"/>
  <c r="AB189" i="1"/>
  <c r="AM32" i="1"/>
  <c r="AP54" i="1"/>
  <c r="AP186" i="1"/>
  <c r="AA204" i="1"/>
  <c r="Z186" i="1"/>
  <c r="AB158" i="1"/>
  <c r="Y151" i="1"/>
  <c r="AG20" i="1"/>
  <c r="AV228" i="1"/>
  <c r="AA238" i="1"/>
  <c r="AH140" i="1"/>
  <c r="AO170" i="1"/>
  <c r="AO18" i="1"/>
  <c r="AB138" i="1"/>
  <c r="V93" i="1"/>
  <c r="AM223" i="1"/>
  <c r="AD29" i="1"/>
  <c r="AW61" i="1"/>
  <c r="AG92" i="1"/>
  <c r="AM78" i="1"/>
  <c r="AM62" i="1"/>
  <c r="AE113" i="1"/>
  <c r="AU73" i="1"/>
  <c r="Y234" i="1"/>
  <c r="V102" i="1"/>
  <c r="AQ45" i="1"/>
  <c r="AS152" i="1"/>
  <c r="AP160" i="1"/>
  <c r="AQ150" i="1"/>
  <c r="AM151" i="1"/>
  <c r="AO112" i="1"/>
  <c r="AB228" i="1"/>
  <c r="AB15" i="1"/>
  <c r="AE139" i="1"/>
  <c r="AO88" i="1"/>
  <c r="AH164" i="1"/>
  <c r="AF139" i="1"/>
  <c r="AS175" i="1"/>
  <c r="AR47" i="1"/>
  <c r="AF144" i="1"/>
  <c r="AV182" i="1"/>
  <c r="AX150" i="1"/>
  <c r="Y66" i="1"/>
  <c r="AU146" i="1"/>
  <c r="AQ41" i="1"/>
  <c r="Z206" i="1"/>
  <c r="AP126" i="1"/>
  <c r="AX118" i="1"/>
  <c r="AU121" i="1"/>
  <c r="AD198" i="1"/>
  <c r="AV181" i="1"/>
  <c r="AQ50" i="1"/>
  <c r="AF54" i="1"/>
  <c r="AD143" i="1"/>
  <c r="AU148" i="1"/>
  <c r="AY106" i="1"/>
  <c r="AC208" i="1"/>
  <c r="AY220" i="1"/>
  <c r="AR233" i="1"/>
  <c r="AG134" i="1"/>
  <c r="AC174" i="1"/>
  <c r="AA57" i="1"/>
  <c r="AN85" i="1"/>
  <c r="AM31" i="1"/>
  <c r="AF148" i="1"/>
  <c r="AU68" i="1"/>
  <c r="AB156" i="1"/>
  <c r="AO132" i="1"/>
  <c r="AD234" i="1"/>
  <c r="V221" i="1"/>
  <c r="AD174" i="1"/>
  <c r="AH138" i="1"/>
  <c r="AB110" i="1"/>
  <c r="AO204" i="1"/>
  <c r="Y148" i="1"/>
  <c r="AC209" i="1"/>
  <c r="AF76" i="1"/>
  <c r="V78" i="1"/>
  <c r="Z38" i="1"/>
  <c r="V128" i="1"/>
  <c r="AM42" i="1"/>
  <c r="AV85" i="1"/>
  <c r="AW63" i="1"/>
  <c r="AS159" i="1"/>
  <c r="BA41" i="1"/>
  <c r="AP176" i="1"/>
  <c r="AW162" i="1"/>
  <c r="AV188" i="1"/>
  <c r="AA216" i="1"/>
  <c r="AV165" i="1"/>
  <c r="Y27" i="1"/>
  <c r="AV62" i="1"/>
  <c r="AN17" i="1"/>
  <c r="AR195" i="1"/>
  <c r="AM45" i="1"/>
  <c r="AJ74" i="1"/>
  <c r="AW101" i="1"/>
  <c r="AM63" i="1"/>
  <c r="AF41" i="1"/>
  <c r="Z45" i="1"/>
  <c r="AD54" i="1"/>
  <c r="AB41" i="1"/>
  <c r="AM40" i="1"/>
  <c r="AB117" i="1"/>
  <c r="AJ25" i="1"/>
  <c r="AY50" i="1"/>
  <c r="AH236" i="1"/>
  <c r="AB215" i="1"/>
  <c r="AO172" i="1"/>
  <c r="AU59" i="1"/>
  <c r="AA232" i="1"/>
  <c r="V95" i="1"/>
  <c r="AW193" i="1"/>
  <c r="AV160" i="1"/>
  <c r="AT137" i="1"/>
  <c r="V97" i="1"/>
  <c r="AM144" i="1"/>
  <c r="AP73" i="1"/>
  <c r="Y99" i="1"/>
  <c r="AB170" i="1"/>
  <c r="AG176" i="1"/>
  <c r="AF83" i="1"/>
  <c r="AQ73" i="1"/>
  <c r="AC134" i="1"/>
  <c r="AW237" i="1"/>
  <c r="Y232" i="1"/>
  <c r="Z15" i="1"/>
  <c r="AA133" i="1"/>
  <c r="AJ33" i="1"/>
  <c r="AB34" i="1"/>
  <c r="AF87" i="1"/>
  <c r="BA193" i="1"/>
  <c r="Y192" i="1"/>
  <c r="AO142" i="1"/>
  <c r="Y219" i="1"/>
  <c r="AB51" i="1"/>
  <c r="AU14" i="1"/>
  <c r="AJ232" i="1"/>
  <c r="AA205" i="1"/>
  <c r="Z54" i="1"/>
  <c r="AH206" i="1"/>
  <c r="AA221" i="1"/>
  <c r="AH199" i="1"/>
  <c r="AS26" i="1"/>
  <c r="AQ204" i="1"/>
  <c r="AC179" i="1"/>
  <c r="AV155" i="1"/>
  <c r="AP53" i="1"/>
  <c r="AT191" i="1"/>
  <c r="AM140" i="1"/>
  <c r="AN97" i="1"/>
  <c r="AN229" i="1"/>
  <c r="AS75" i="1"/>
  <c r="Y111" i="1"/>
  <c r="AA189" i="1"/>
  <c r="AM224" i="1"/>
  <c r="AT116" i="1"/>
  <c r="V89" i="1"/>
  <c r="AR206" i="1"/>
  <c r="V203" i="1"/>
  <c r="AH47" i="1"/>
  <c r="AV120" i="1"/>
  <c r="AH163" i="1"/>
  <c r="BA146" i="1"/>
  <c r="Z224" i="1"/>
  <c r="AV110" i="1"/>
  <c r="AF179" i="1"/>
  <c r="AN31" i="1"/>
  <c r="AQ145" i="1"/>
  <c r="V31" i="1"/>
  <c r="AN195" i="1"/>
  <c r="AV173" i="1"/>
  <c r="AY94" i="1"/>
  <c r="AT58" i="1"/>
  <c r="AJ227" i="1"/>
  <c r="AV205" i="1"/>
  <c r="AH233" i="1"/>
  <c r="AY173" i="1"/>
  <c r="AA114" i="1"/>
  <c r="V153" i="1"/>
  <c r="AS70" i="1"/>
  <c r="AW221" i="1"/>
  <c r="AU42" i="1"/>
  <c r="AB178" i="1"/>
  <c r="AX122" i="1"/>
  <c r="Z231" i="1"/>
  <c r="AH210" i="1"/>
  <c r="AG68" i="1"/>
  <c r="AT59" i="1"/>
  <c r="AF130" i="1"/>
  <c r="AC165" i="1"/>
  <c r="AC161" i="1"/>
  <c r="AT41" i="1"/>
  <c r="AQ20" i="1"/>
  <c r="AF79" i="1"/>
  <c r="AH207" i="1"/>
  <c r="Y82" i="1"/>
  <c r="AM100" i="1"/>
  <c r="AN146" i="1"/>
  <c r="AO19" i="1"/>
  <c r="AP213" i="1"/>
  <c r="AQ193" i="1"/>
  <c r="AX147" i="1"/>
  <c r="AJ216" i="1"/>
  <c r="AO49" i="1"/>
  <c r="AD171" i="1"/>
  <c r="AE52" i="1"/>
  <c r="AB37" i="1"/>
  <c r="V171" i="1"/>
  <c r="AX225" i="1"/>
  <c r="AT233" i="1"/>
  <c r="BA14" i="1"/>
  <c r="AJ20" i="1"/>
  <c r="AQ195" i="1"/>
  <c r="AC97" i="1"/>
  <c r="AP48" i="1"/>
  <c r="AY95" i="1"/>
  <c r="AO169" i="1"/>
  <c r="AB168" i="1"/>
  <c r="AW198" i="1"/>
  <c r="AO223" i="1"/>
  <c r="AO76" i="1"/>
  <c r="AQ18" i="1"/>
  <c r="AU48" i="1"/>
  <c r="AS34" i="1"/>
  <c r="AS120" i="1"/>
  <c r="AA43" i="1"/>
  <c r="AT22" i="1"/>
  <c r="AG125" i="1"/>
  <c r="AV40" i="1"/>
  <c r="AN89" i="1"/>
  <c r="AW165" i="1"/>
  <c r="AO47" i="1"/>
  <c r="AE130" i="1"/>
  <c r="AM189" i="1"/>
  <c r="AO113" i="1"/>
  <c r="BA80" i="1"/>
  <c r="AY130" i="1"/>
  <c r="AT34" i="1"/>
  <c r="AB57" i="1"/>
  <c r="AY40" i="1"/>
  <c r="AP106" i="1"/>
  <c r="AF84" i="1"/>
  <c r="AE64" i="1"/>
  <c r="AD23" i="1"/>
  <c r="AR157" i="1"/>
  <c r="Y78" i="1"/>
  <c r="AR105" i="1"/>
  <c r="BA197" i="1"/>
  <c r="AM215" i="1"/>
  <c r="Z187" i="1"/>
  <c r="AV222" i="1"/>
  <c r="AF191" i="1"/>
  <c r="AQ183" i="1"/>
  <c r="AJ92" i="1"/>
  <c r="AN100" i="1"/>
  <c r="AA28" i="1"/>
  <c r="AO156" i="1"/>
  <c r="AS211" i="1"/>
  <c r="AE150" i="1"/>
  <c r="AR72" i="1"/>
  <c r="AP211" i="1"/>
  <c r="AU113" i="1"/>
  <c r="AM113" i="1"/>
  <c r="AM164" i="1"/>
  <c r="AS154" i="1"/>
  <c r="AG208" i="1"/>
  <c r="AD206" i="1"/>
  <c r="AM109" i="1"/>
  <c r="Z126" i="1"/>
  <c r="AV134" i="1"/>
  <c r="AN90" i="1"/>
  <c r="AN177" i="1"/>
  <c r="AH190" i="1"/>
  <c r="AN45" i="1"/>
  <c r="AW103" i="1"/>
  <c r="AY90" i="1"/>
  <c r="V132" i="1"/>
  <c r="AU187" i="1"/>
  <c r="AA144" i="1"/>
  <c r="AX93" i="1"/>
  <c r="AP47" i="1"/>
  <c r="BA209" i="1"/>
  <c r="AN222" i="1"/>
  <c r="Z199" i="1"/>
  <c r="AQ112" i="1"/>
  <c r="AN163" i="1"/>
  <c r="AH169" i="1"/>
  <c r="AA159" i="1"/>
  <c r="AS94" i="1"/>
  <c r="AO59" i="1"/>
  <c r="AJ67" i="1"/>
  <c r="AP229" i="1"/>
  <c r="AC143" i="1"/>
  <c r="AU168" i="1"/>
  <c r="AH192" i="1"/>
  <c r="AF39" i="1"/>
  <c r="AO230" i="1"/>
  <c r="AT37" i="1"/>
  <c r="AC144" i="1"/>
  <c r="AJ210" i="1"/>
  <c r="AD77" i="1"/>
  <c r="AQ91" i="1"/>
  <c r="AX196" i="1"/>
  <c r="AH46" i="1"/>
  <c r="AF161" i="1"/>
  <c r="AN219" i="1"/>
  <c r="AT81" i="1"/>
  <c r="AE206" i="1"/>
  <c r="AX133" i="1"/>
  <c r="AU34" i="1"/>
  <c r="Y45" i="1"/>
  <c r="AG158" i="1"/>
  <c r="AE90" i="1"/>
  <c r="Z25" i="1"/>
  <c r="AF136" i="1"/>
  <c r="AV147" i="1"/>
  <c r="AQ223" i="1"/>
  <c r="AJ224" i="1"/>
  <c r="AV38" i="1"/>
  <c r="AT217" i="1"/>
  <c r="V151" i="1"/>
  <c r="AJ219" i="1"/>
  <c r="AP75" i="1"/>
  <c r="AS31" i="1"/>
  <c r="AD185" i="1"/>
  <c r="V225" i="1"/>
  <c r="AR37" i="1"/>
  <c r="AS35" i="1"/>
  <c r="AQ182" i="1"/>
  <c r="AO218" i="1"/>
  <c r="AF67" i="1"/>
  <c r="Z76" i="1"/>
  <c r="AV123" i="1"/>
  <c r="AV49" i="1"/>
  <c r="AV183" i="1"/>
  <c r="Z80" i="1"/>
  <c r="AU137" i="1"/>
  <c r="V234" i="1"/>
  <c r="AQ146" i="1"/>
  <c r="AS64" i="1"/>
  <c r="AG100" i="1"/>
  <c r="AW152" i="1"/>
  <c r="AP31" i="1"/>
  <c r="AD55" i="1"/>
  <c r="Y138" i="1"/>
  <c r="AE118" i="1"/>
  <c r="Z130" i="1"/>
  <c r="AM127" i="1"/>
  <c r="AY214" i="1"/>
  <c r="AW90" i="1"/>
  <c r="AX24" i="1"/>
  <c r="AC126" i="1"/>
  <c r="AT48" i="1"/>
  <c r="AF90" i="1"/>
  <c r="AH152" i="1"/>
  <c r="AW14" i="1"/>
  <c r="AR137" i="1"/>
  <c r="AM115" i="1"/>
  <c r="AQ213" i="1"/>
  <c r="Y200" i="1"/>
  <c r="AD121" i="1"/>
  <c r="AD168" i="1"/>
  <c r="AA90" i="1"/>
  <c r="Z123" i="1"/>
  <c r="AR178" i="1"/>
  <c r="AJ161" i="1"/>
  <c r="AX33" i="1"/>
  <c r="V22" i="1"/>
  <c r="AB19" i="1"/>
  <c r="AO217" i="1"/>
  <c r="AW51" i="1"/>
  <c r="AT165" i="1"/>
  <c r="AY167" i="1"/>
  <c r="Y181" i="1"/>
  <c r="Z150" i="1"/>
  <c r="Z20" i="1"/>
  <c r="AX183" i="1"/>
  <c r="AY113" i="1"/>
  <c r="AM91" i="1"/>
  <c r="AH129" i="1"/>
  <c r="AA141" i="1"/>
  <c r="AB102" i="1"/>
  <c r="AE33" i="1"/>
  <c r="Y130" i="1"/>
  <c r="AN47" i="1"/>
  <c r="AW158" i="1"/>
  <c r="AF235" i="1"/>
  <c r="AJ27" i="1"/>
  <c r="BA203" i="1"/>
  <c r="Y28" i="1"/>
  <c r="AU135" i="1"/>
  <c r="AP232" i="1"/>
  <c r="AQ215" i="1"/>
  <c r="Z47" i="1"/>
  <c r="AH183" i="1"/>
  <c r="AM54" i="1"/>
  <c r="AP157" i="1"/>
  <c r="Z225" i="1"/>
  <c r="AY25" i="1"/>
  <c r="AS83" i="1"/>
  <c r="AS74" i="1"/>
  <c r="V175" i="1"/>
  <c r="AU79" i="1"/>
  <c r="AN137" i="1"/>
  <c r="AA35" i="1"/>
  <c r="Y128" i="1"/>
  <c r="AE146" i="1"/>
  <c r="V67" i="1"/>
  <c r="AT138" i="1"/>
  <c r="AD172" i="1"/>
  <c r="BA107" i="1"/>
  <c r="AF115" i="1"/>
  <c r="AF203" i="1"/>
  <c r="AP42" i="1"/>
  <c r="AT232" i="1"/>
  <c r="AH145" i="1"/>
  <c r="AJ172" i="1"/>
  <c r="AE194" i="1"/>
  <c r="AJ203" i="1"/>
  <c r="AH177" i="1"/>
  <c r="AU17" i="1"/>
  <c r="AP224" i="1"/>
  <c r="AO238" i="1"/>
  <c r="AT220" i="1"/>
  <c r="AY147" i="1"/>
  <c r="AJ79" i="1"/>
  <c r="BA104" i="1"/>
  <c r="AA92" i="1"/>
  <c r="AB29" i="1"/>
  <c r="AS138" i="1"/>
  <c r="AG66" i="1"/>
  <c r="AF109" i="1"/>
  <c r="AF21" i="1"/>
  <c r="AH179" i="1"/>
  <c r="V36" i="1"/>
  <c r="AU237" i="1"/>
  <c r="AG50" i="1"/>
  <c r="AQ63" i="1"/>
  <c r="BA103" i="1"/>
  <c r="AO109" i="1"/>
  <c r="AT203" i="1"/>
  <c r="AH153" i="1"/>
  <c r="AU225" i="1"/>
  <c r="AS151" i="1"/>
  <c r="AO93" i="1"/>
  <c r="AE172" i="1"/>
  <c r="AA85" i="1"/>
  <c r="AD215" i="1"/>
  <c r="AR21" i="1"/>
  <c r="AX75" i="1"/>
  <c r="AF155" i="1"/>
  <c r="AY150" i="1"/>
  <c r="AM179" i="1"/>
  <c r="V196" i="1"/>
  <c r="AH113" i="1"/>
  <c r="AP169" i="1"/>
  <c r="AE85" i="1"/>
  <c r="V222" i="1"/>
  <c r="AJ228" i="1"/>
  <c r="AM167" i="1"/>
  <c r="BA108" i="1"/>
  <c r="AW191" i="1"/>
  <c r="AE143" i="1"/>
  <c r="AU235" i="1"/>
  <c r="AN157" i="1"/>
  <c r="AE223" i="1"/>
  <c r="AA175" i="1"/>
  <c r="AA161" i="1"/>
  <c r="AX59" i="1"/>
  <c r="AP212" i="1"/>
  <c r="AM57" i="1"/>
  <c r="AU15" i="1"/>
  <c r="AX176" i="1"/>
  <c r="BA235" i="1"/>
  <c r="Z165" i="1"/>
  <c r="AN70" i="1"/>
  <c r="AX179" i="1"/>
  <c r="AV87" i="1"/>
  <c r="AF196" i="1"/>
  <c r="Z53" i="1"/>
  <c r="AF213" i="1"/>
  <c r="Y157" i="1"/>
  <c r="AW16" i="1"/>
  <c r="AS238" i="1"/>
  <c r="AH220" i="1"/>
  <c r="AQ87" i="1"/>
  <c r="AO56" i="1"/>
  <c r="BA181" i="1"/>
  <c r="AV143" i="1"/>
  <c r="BA179" i="1"/>
  <c r="BA68" i="1"/>
  <c r="AE147" i="1"/>
  <c r="AF236" i="1"/>
  <c r="AN104" i="1"/>
  <c r="AD177" i="1"/>
  <c r="AT80" i="1"/>
  <c r="AA53" i="1"/>
  <c r="AY119" i="1"/>
  <c r="AA211" i="1"/>
  <c r="AO161" i="1"/>
  <c r="AF93" i="1"/>
  <c r="AT66" i="1"/>
  <c r="AP165" i="1"/>
  <c r="AC72" i="1"/>
  <c r="AX163" i="1"/>
  <c r="AE190" i="1"/>
  <c r="AQ81" i="1"/>
  <c r="AX211" i="1"/>
  <c r="AT96" i="1"/>
  <c r="AS193" i="1"/>
  <c r="Z166" i="1"/>
  <c r="AQ238" i="1"/>
  <c r="AM20" i="1"/>
  <c r="AH14" i="1"/>
  <c r="V164" i="1"/>
  <c r="AM217" i="1"/>
  <c r="V66" i="1"/>
  <c r="AD194" i="1"/>
  <c r="AA151" i="1"/>
  <c r="AQ144" i="1"/>
  <c r="AT226" i="1"/>
  <c r="AM194" i="1"/>
  <c r="AF43" i="1"/>
  <c r="Y23" i="1"/>
  <c r="AV83" i="1"/>
  <c r="AN78" i="1"/>
  <c r="AJ55" i="1"/>
  <c r="AO35" i="1"/>
  <c r="AX68" i="1"/>
  <c r="AO39" i="1"/>
  <c r="AB85" i="1"/>
  <c r="AH48" i="1"/>
  <c r="BA231" i="1"/>
  <c r="AV214" i="1"/>
  <c r="AB214" i="1"/>
  <c r="AF177" i="1"/>
  <c r="AX18" i="1"/>
  <c r="AS130" i="1"/>
  <c r="AT167" i="1"/>
  <c r="AJ124" i="1"/>
  <c r="Z198" i="1"/>
  <c r="AJ60" i="1"/>
  <c r="AS229" i="1"/>
  <c r="AH96" i="1"/>
  <c r="Y121" i="1"/>
  <c r="AS156" i="1"/>
  <c r="AH56" i="1"/>
  <c r="AX71" i="1"/>
  <c r="AG220" i="1"/>
  <c r="AC141" i="1"/>
  <c r="AC135" i="1"/>
  <c r="AU112" i="1"/>
  <c r="AH227" i="1"/>
  <c r="Y180" i="1"/>
  <c r="AN37" i="1"/>
  <c r="V233" i="1"/>
  <c r="Y144" i="1"/>
  <c r="AY24" i="1"/>
  <c r="AD22" i="1"/>
  <c r="AE20" i="1"/>
  <c r="AV168" i="1"/>
  <c r="AA101" i="1"/>
  <c r="AE108" i="1"/>
  <c r="AY103" i="1"/>
  <c r="AV58" i="1"/>
  <c r="Y142" i="1"/>
  <c r="AJ73" i="1"/>
  <c r="V125" i="1"/>
  <c r="BA35" i="1"/>
  <c r="AA102" i="1"/>
  <c r="AJ129" i="1"/>
  <c r="AW118" i="1"/>
  <c r="AY86" i="1"/>
  <c r="AO186" i="1"/>
  <c r="AO126" i="1"/>
  <c r="AE112" i="1"/>
  <c r="AP77" i="1"/>
  <c r="AX234" i="1"/>
  <c r="AX85" i="1"/>
  <c r="V228" i="1"/>
  <c r="AW141" i="1"/>
  <c r="AC182" i="1"/>
  <c r="BA161" i="1"/>
  <c r="AC192" i="1"/>
  <c r="AA120" i="1"/>
  <c r="BA70" i="1"/>
  <c r="AE68" i="1"/>
  <c r="Z194" i="1"/>
  <c r="AP178" i="1"/>
  <c r="AJ130" i="1"/>
  <c r="AU200" i="1"/>
  <c r="AB120" i="1"/>
  <c r="AG40" i="1"/>
  <c r="AV199" i="1"/>
  <c r="AE136" i="1"/>
  <c r="AW226" i="1"/>
  <c r="BA134" i="1"/>
  <c r="AS192" i="1"/>
  <c r="AJ38" i="1"/>
  <c r="AQ117" i="1"/>
  <c r="AN196" i="1"/>
  <c r="AN225" i="1"/>
  <c r="AY221" i="1"/>
  <c r="V220" i="1"/>
  <c r="AH141" i="1"/>
  <c r="BA154" i="1"/>
  <c r="AE75" i="1"/>
  <c r="AX229" i="1"/>
  <c r="AR115" i="1"/>
  <c r="AP100" i="1"/>
  <c r="AT97" i="1"/>
  <c r="AQ217" i="1"/>
  <c r="Z48" i="1"/>
  <c r="AH132" i="1"/>
  <c r="AO138" i="1"/>
  <c r="AF48" i="1"/>
  <c r="AE71" i="1"/>
  <c r="AP184" i="1"/>
  <c r="AR224" i="1"/>
  <c r="AO91" i="1"/>
  <c r="AR146" i="1"/>
  <c r="AN171" i="1"/>
  <c r="AH63" i="1"/>
  <c r="AG120" i="1"/>
  <c r="AF107" i="1"/>
  <c r="AV78" i="1"/>
  <c r="AN119" i="1"/>
  <c r="AV92" i="1"/>
  <c r="V236" i="1"/>
  <c r="AP179" i="1"/>
  <c r="AN204" i="1"/>
  <c r="AD192" i="1"/>
  <c r="AJ233" i="1"/>
  <c r="AE50" i="1"/>
  <c r="AJ187" i="1"/>
  <c r="AP95" i="1"/>
  <c r="Z124" i="1"/>
  <c r="AN182" i="1"/>
  <c r="AN164" i="1"/>
  <c r="AU174" i="1"/>
  <c r="AW111" i="1"/>
  <c r="AO31" i="1"/>
  <c r="AP119" i="1"/>
  <c r="AB81" i="1"/>
  <c r="AY122" i="1"/>
  <c r="AF182" i="1"/>
  <c r="AE135" i="1"/>
  <c r="AW48" i="1"/>
  <c r="AQ76" i="1"/>
  <c r="V34" i="1"/>
  <c r="AV86" i="1"/>
  <c r="Y134" i="1"/>
  <c r="AA158" i="1"/>
  <c r="AU223" i="1"/>
  <c r="BA62" i="1"/>
  <c r="AU65" i="1"/>
  <c r="AP155" i="1"/>
  <c r="AB224" i="1"/>
  <c r="BA118" i="1"/>
  <c r="AR33" i="1"/>
  <c r="AR204" i="1"/>
  <c r="Z114" i="1"/>
  <c r="AQ72" i="1"/>
  <c r="AB56" i="1"/>
  <c r="V104" i="1"/>
  <c r="AM176" i="1"/>
  <c r="AY166" i="1"/>
  <c r="AX19" i="1"/>
  <c r="AH202" i="1"/>
  <c r="Z106" i="1"/>
  <c r="V65" i="1"/>
  <c r="AP198" i="1"/>
  <c r="AC146" i="1"/>
  <c r="AS168" i="1"/>
  <c r="AX27" i="1"/>
  <c r="AM175" i="1"/>
  <c r="Y80" i="1"/>
  <c r="AN169" i="1"/>
  <c r="AW108" i="1"/>
  <c r="AM114" i="1"/>
  <c r="AO199" i="1"/>
  <c r="AC14" i="1"/>
  <c r="AR127" i="1"/>
  <c r="AS197" i="1"/>
  <c r="Z41" i="1"/>
  <c r="AN235" i="1"/>
  <c r="Y43" i="1"/>
  <c r="AO237" i="1"/>
  <c r="AA82" i="1"/>
  <c r="AG149" i="1"/>
  <c r="AE104" i="1"/>
  <c r="AG154" i="1"/>
  <c r="AX99" i="1"/>
  <c r="AG191" i="1"/>
  <c r="Z94" i="1"/>
  <c r="AB175" i="1"/>
  <c r="AH69" i="1"/>
  <c r="Y97" i="1"/>
  <c r="AM23" i="1"/>
  <c r="AT207" i="1"/>
  <c r="AW121" i="1"/>
  <c r="AT74" i="1"/>
  <c r="AT109" i="1"/>
  <c r="AO134" i="1"/>
  <c r="AD238" i="1"/>
  <c r="AP67" i="1"/>
  <c r="AH237" i="1"/>
  <c r="AE42" i="1"/>
  <c r="BA162" i="1"/>
  <c r="AG58" i="1"/>
  <c r="AP79" i="1"/>
  <c r="AU234" i="1"/>
  <c r="AM172" i="1"/>
  <c r="AP34" i="1"/>
  <c r="AV28" i="1"/>
  <c r="AA23" i="1"/>
  <c r="AS100" i="1"/>
  <c r="AD209" i="1"/>
  <c r="AA30" i="1"/>
  <c r="AM39" i="1"/>
  <c r="AE105" i="1"/>
  <c r="BA126" i="1"/>
  <c r="AG131" i="1"/>
  <c r="AH84" i="1"/>
  <c r="AY211" i="1"/>
  <c r="AR181" i="1"/>
  <c r="AV164" i="1"/>
  <c r="AF140" i="1"/>
  <c r="AJ54" i="1"/>
  <c r="AF55" i="1"/>
  <c r="AH107" i="1"/>
  <c r="AH19" i="1"/>
  <c r="Y162" i="1"/>
  <c r="AR156" i="1"/>
  <c r="AS209" i="1"/>
  <c r="AF118" i="1"/>
  <c r="AO22" i="1"/>
  <c r="Z97" i="1"/>
  <c r="AA234" i="1"/>
  <c r="AB132" i="1"/>
  <c r="AO188" i="1"/>
  <c r="AA55" i="1"/>
  <c r="AC201" i="1"/>
  <c r="AY65" i="1"/>
  <c r="AJ167" i="1"/>
  <c r="AM229" i="1"/>
  <c r="AB32" i="1"/>
  <c r="AS71" i="1"/>
  <c r="AA91" i="1"/>
  <c r="AN38" i="1"/>
  <c r="AB54" i="1"/>
  <c r="AT236" i="1"/>
  <c r="AY114" i="1"/>
  <c r="AD140" i="1"/>
  <c r="AB223" i="1"/>
  <c r="Y115" i="1"/>
  <c r="AO201" i="1"/>
  <c r="AX23" i="1"/>
  <c r="AV213" i="1"/>
  <c r="AP193" i="1"/>
  <c r="AQ191" i="1"/>
  <c r="AU201" i="1"/>
  <c r="AS222" i="1"/>
  <c r="AJ208" i="1"/>
  <c r="AJ63" i="1"/>
  <c r="AP88" i="1"/>
  <c r="AA123" i="1"/>
  <c r="AG76" i="1"/>
  <c r="AY44" i="1"/>
  <c r="AG139" i="1"/>
  <c r="AH228" i="1"/>
  <c r="AO51" i="1"/>
  <c r="AA218" i="1"/>
  <c r="AN175" i="1"/>
  <c r="AP33" i="1"/>
  <c r="AP56" i="1"/>
  <c r="AE155" i="1"/>
  <c r="AQ152" i="1"/>
  <c r="AW145" i="1"/>
  <c r="AV149" i="1"/>
  <c r="AC167" i="1"/>
  <c r="AG140" i="1"/>
  <c r="AV75" i="1"/>
  <c r="Y202" i="1"/>
  <c r="AA226" i="1"/>
  <c r="Y123" i="1"/>
  <c r="AQ59" i="1"/>
  <c r="AR236" i="1"/>
  <c r="AS53" i="1"/>
  <c r="AH126" i="1"/>
  <c r="AM37" i="1"/>
  <c r="AD84" i="1"/>
  <c r="Z112" i="1"/>
  <c r="AT148" i="1"/>
  <c r="AC231" i="1"/>
  <c r="AV70" i="1"/>
  <c r="BA67" i="1"/>
  <c r="AP234" i="1"/>
  <c r="AR202" i="1"/>
  <c r="AU151" i="1"/>
  <c r="AG115" i="1"/>
  <c r="AX188" i="1"/>
  <c r="AY148" i="1"/>
  <c r="AP200" i="1"/>
  <c r="AM123" i="1"/>
  <c r="AD129" i="1"/>
  <c r="AA154" i="1"/>
  <c r="V137" i="1"/>
  <c r="AX145" i="1"/>
  <c r="AX151" i="1"/>
  <c r="AE70" i="1"/>
  <c r="AC19" i="1"/>
  <c r="AF69" i="1"/>
  <c r="AC86" i="1"/>
  <c r="AW166" i="1"/>
  <c r="AD93" i="1"/>
  <c r="AG67" i="1"/>
  <c r="AA63" i="1"/>
  <c r="AQ83" i="1"/>
  <c r="AT86" i="1"/>
  <c r="AX195" i="1"/>
  <c r="AC95" i="1"/>
  <c r="BA182" i="1"/>
  <c r="AJ69" i="1"/>
  <c r="Y104" i="1"/>
  <c r="AW75" i="1"/>
  <c r="AF14" i="1"/>
  <c r="AB43" i="1"/>
  <c r="AU161" i="1"/>
  <c r="AG31" i="1"/>
  <c r="AB149" i="1"/>
  <c r="AJ98" i="1"/>
  <c r="AM64" i="1"/>
  <c r="AM236" i="1"/>
  <c r="AR187" i="1"/>
  <c r="AA46" i="1"/>
  <c r="AE183" i="1"/>
  <c r="AM90" i="1"/>
  <c r="BA145" i="1"/>
  <c r="AY47" i="1"/>
  <c r="AY126" i="1"/>
  <c r="BA128" i="1"/>
  <c r="AQ67" i="1"/>
  <c r="AX65" i="1"/>
  <c r="AO98" i="1"/>
  <c r="AE93" i="1"/>
  <c r="V76" i="1"/>
  <c r="Z22" i="1"/>
  <c r="Z50" i="1"/>
  <c r="AG24" i="1"/>
  <c r="AU111" i="1"/>
  <c r="AU169" i="1"/>
  <c r="AN25" i="1"/>
  <c r="AE47" i="1"/>
  <c r="AP98" i="1"/>
  <c r="AH60" i="1"/>
  <c r="AU162" i="1"/>
  <c r="AB181" i="1"/>
  <c r="AV145" i="1"/>
  <c r="BA19" i="1"/>
  <c r="AU190" i="1"/>
  <c r="AB113" i="1"/>
  <c r="Y69" i="1"/>
  <c r="AD15" i="1"/>
  <c r="AC119" i="1"/>
  <c r="AF225" i="1"/>
  <c r="AF34" i="1"/>
  <c r="AH71" i="1"/>
  <c r="AN140" i="1"/>
  <c r="AB199" i="1"/>
  <c r="AC152" i="1"/>
  <c r="AN149" i="1"/>
  <c r="AJ168" i="1"/>
  <c r="AN120" i="1"/>
  <c r="AW134" i="1"/>
  <c r="AP125" i="1"/>
  <c r="Z61" i="1"/>
  <c r="AW133" i="1"/>
  <c r="AF209" i="1"/>
  <c r="AF22" i="1"/>
  <c r="AF156" i="1"/>
  <c r="AH83" i="1"/>
  <c r="AF73" i="1"/>
  <c r="AU25" i="1"/>
  <c r="AN62" i="1"/>
  <c r="AF100" i="1"/>
  <c r="AU30" i="1"/>
  <c r="AX205" i="1"/>
  <c r="AA121" i="1"/>
  <c r="AM160" i="1"/>
  <c r="V106" i="1"/>
  <c r="Y188" i="1"/>
  <c r="AB159" i="1"/>
  <c r="AF74" i="1"/>
  <c r="AC47" i="1"/>
  <c r="AA179" i="1"/>
  <c r="AS30" i="1"/>
  <c r="AW76" i="1"/>
  <c r="AU218" i="1"/>
  <c r="AN24" i="1"/>
  <c r="Z93" i="1"/>
  <c r="AP192" i="1"/>
  <c r="AX189" i="1"/>
  <c r="AV69" i="1"/>
  <c r="AQ94" i="1"/>
  <c r="AN139" i="1"/>
  <c r="AT218" i="1"/>
  <c r="Y72" i="1"/>
  <c r="AC74" i="1"/>
  <c r="AS59" i="1"/>
  <c r="AT178" i="1"/>
  <c r="AV98" i="1"/>
  <c r="Y60" i="1"/>
  <c r="V124" i="1"/>
  <c r="AP215" i="1"/>
  <c r="AS50" i="1"/>
  <c r="AX119" i="1"/>
  <c r="AO123" i="1"/>
  <c r="AY81" i="1"/>
  <c r="BA56" i="1"/>
  <c r="AN131" i="1"/>
  <c r="BA121" i="1"/>
  <c r="AH205" i="1"/>
  <c r="AV196" i="1"/>
  <c r="AY101" i="1"/>
  <c r="AF116" i="1"/>
  <c r="AD156" i="1"/>
  <c r="AC40" i="1"/>
  <c r="AM18" i="1"/>
  <c r="AR162" i="1"/>
  <c r="AC75" i="1"/>
  <c r="BA150" i="1"/>
  <c r="AG201" i="1"/>
  <c r="AC59" i="1"/>
  <c r="AN44" i="1"/>
  <c r="AO176" i="1"/>
  <c r="BA164" i="1"/>
  <c r="AV200" i="1"/>
  <c r="AR212" i="1"/>
  <c r="AY180" i="1"/>
  <c r="AH27" i="1"/>
  <c r="AF51" i="1"/>
  <c r="AY212" i="1"/>
  <c r="AX178" i="1"/>
  <c r="AA77" i="1"/>
  <c r="AB82" i="1"/>
  <c r="AO175" i="1"/>
  <c r="AG169" i="1"/>
  <c r="AF102" i="1"/>
  <c r="AS125" i="1"/>
  <c r="AD158" i="1"/>
  <c r="AC61" i="1"/>
  <c r="AJ65" i="1"/>
  <c r="AA187" i="1"/>
  <c r="AD38" i="1"/>
  <c r="AB58" i="1"/>
  <c r="AA136" i="1"/>
  <c r="AV72" i="1"/>
  <c r="Z235" i="1"/>
  <c r="V107" i="1"/>
  <c r="AW125" i="1"/>
  <c r="AR25" i="1"/>
  <c r="Z86" i="1"/>
  <c r="AT128" i="1"/>
  <c r="AB141" i="1"/>
  <c r="AP181" i="1"/>
  <c r="V29" i="1"/>
  <c r="AG233" i="1"/>
  <c r="AQ51" i="1"/>
  <c r="V101" i="1"/>
  <c r="AM185" i="1"/>
  <c r="AG179" i="1"/>
  <c r="AV225" i="1"/>
  <c r="AO162" i="1"/>
  <c r="AE44" i="1"/>
  <c r="AA104" i="1"/>
  <c r="AM59" i="1"/>
  <c r="AG178" i="1"/>
  <c r="AF121" i="1"/>
  <c r="AO87" i="1"/>
  <c r="AH171" i="1"/>
  <c r="AF220" i="1"/>
  <c r="AO54" i="1"/>
  <c r="Y25" i="1"/>
  <c r="AR234" i="1"/>
  <c r="AU35" i="1"/>
  <c r="AS61" i="1"/>
  <c r="AB238" i="1"/>
  <c r="AG235" i="1"/>
  <c r="AS84" i="1"/>
  <c r="AH111" i="1"/>
  <c r="Z154" i="1"/>
  <c r="AW77" i="1"/>
  <c r="AV230" i="1"/>
  <c r="AO122" i="1"/>
  <c r="AT200" i="1"/>
  <c r="AR180" i="1"/>
  <c r="AP38" i="1"/>
  <c r="AS128" i="1"/>
  <c r="AY145" i="1"/>
  <c r="AA196" i="1"/>
  <c r="AX221" i="1"/>
  <c r="V119" i="1"/>
  <c r="Z180" i="1"/>
  <c r="AD82" i="1"/>
  <c r="AG32" i="1"/>
  <c r="AW153" i="1"/>
  <c r="AE49" i="1"/>
  <c r="AC178" i="1"/>
  <c r="AN220" i="1"/>
  <c r="AH120" i="1"/>
  <c r="AW174" i="1"/>
  <c r="AU27" i="1"/>
  <c r="AT160" i="1"/>
  <c r="AR96" i="1"/>
  <c r="BA172" i="1"/>
  <c r="AT77" i="1"/>
  <c r="AH97" i="1"/>
  <c r="AS184" i="1"/>
  <c r="AD191" i="1"/>
  <c r="AT208" i="1"/>
  <c r="AB68" i="1"/>
  <c r="AW105" i="1"/>
  <c r="AO74" i="1"/>
  <c r="AC156" i="1"/>
  <c r="AS52" i="1"/>
  <c r="AY128" i="1"/>
  <c r="AS164" i="1"/>
  <c r="AW97" i="1"/>
  <c r="AS14" i="1"/>
  <c r="V150" i="1"/>
  <c r="AV179" i="1"/>
  <c r="AG152" i="1"/>
  <c r="AQ102" i="1"/>
  <c r="AB55" i="1"/>
  <c r="AJ106" i="1"/>
  <c r="AG159" i="1"/>
  <c r="AT119" i="1"/>
  <c r="AH25" i="1"/>
  <c r="AF173" i="1"/>
  <c r="AT184" i="1"/>
  <c r="AB95" i="1"/>
  <c r="BA61" i="1"/>
  <c r="Y178" i="1"/>
  <c r="AV193" i="1"/>
  <c r="AA99" i="1"/>
  <c r="AE29" i="1"/>
  <c r="V21" i="1"/>
  <c r="AP161" i="1"/>
  <c r="AS72" i="1"/>
  <c r="AM163" i="1"/>
  <c r="AW57" i="1"/>
  <c r="V176" i="1"/>
  <c r="AV77" i="1"/>
  <c r="AU159" i="1"/>
  <c r="AX181" i="1"/>
  <c r="AR183" i="1"/>
  <c r="AE226" i="1"/>
  <c r="AS231" i="1"/>
  <c r="AU178" i="1"/>
  <c r="AA95" i="1"/>
  <c r="AD111" i="1"/>
  <c r="AX20" i="1"/>
  <c r="AB45" i="1"/>
  <c r="AM112" i="1"/>
  <c r="AO16" i="1"/>
  <c r="AN28" i="1"/>
  <c r="AN93" i="1"/>
  <c r="AX63" i="1"/>
  <c r="Y77" i="1"/>
  <c r="AY60" i="1"/>
  <c r="AD32" i="1"/>
  <c r="AH117" i="1"/>
  <c r="AA222" i="1"/>
  <c r="AY187" i="1"/>
  <c r="AE92" i="1"/>
  <c r="Z75" i="1"/>
  <c r="Y139" i="1"/>
  <c r="AE15" i="1"/>
  <c r="AQ143" i="1"/>
  <c r="AU106" i="1"/>
  <c r="AG18" i="1"/>
  <c r="AO210" i="1"/>
  <c r="AD105" i="1"/>
  <c r="Y169" i="1"/>
  <c r="AN56" i="1"/>
  <c r="AP149" i="1"/>
  <c r="AS186" i="1"/>
  <c r="AM128" i="1"/>
  <c r="Z83" i="1"/>
  <c r="AM201" i="1"/>
  <c r="AF85" i="1"/>
  <c r="AF151" i="1"/>
  <c r="AR43" i="1"/>
  <c r="AP96" i="1"/>
  <c r="AR112" i="1"/>
  <c r="Z190" i="1"/>
  <c r="BA39" i="1"/>
  <c r="AG151" i="1"/>
  <c r="BA123" i="1"/>
  <c r="Z101" i="1"/>
  <c r="AV19" i="1"/>
  <c r="AT43" i="1"/>
  <c r="AF58" i="1"/>
  <c r="AW23" i="1"/>
  <c r="AJ28" i="1"/>
  <c r="AW26" i="1"/>
  <c r="BA38" i="1"/>
  <c r="AU93" i="1"/>
  <c r="AQ158" i="1"/>
  <c r="AD51" i="1"/>
  <c r="AC230" i="1"/>
  <c r="AY182" i="1"/>
  <c r="AU29" i="1"/>
  <c r="AC166" i="1"/>
  <c r="AO212" i="1"/>
  <c r="AX46" i="1"/>
  <c r="BA234" i="1"/>
  <c r="BA183" i="1"/>
  <c r="AT197" i="1"/>
  <c r="AH200" i="1"/>
  <c r="AE94" i="1"/>
  <c r="AQ22" i="1"/>
  <c r="Z111" i="1"/>
  <c r="V183" i="1"/>
  <c r="AC53" i="1"/>
  <c r="AQ169" i="1"/>
  <c r="AJ191" i="1"/>
  <c r="AT54" i="1"/>
  <c r="AJ107" i="1"/>
  <c r="AR46" i="1"/>
  <c r="AQ92" i="1"/>
  <c r="AY75" i="1"/>
  <c r="AA18" i="1"/>
  <c r="AR14" i="1"/>
  <c r="AC211" i="1"/>
  <c r="AY183" i="1"/>
  <c r="AW136" i="1"/>
  <c r="AF36" i="1"/>
  <c r="AG93" i="1"/>
  <c r="AE185" i="1"/>
  <c r="AS23" i="1"/>
  <c r="AV203" i="1"/>
  <c r="V63" i="1"/>
  <c r="AO202" i="1"/>
  <c r="AT132" i="1"/>
  <c r="AX36" i="1"/>
  <c r="AQ160" i="1"/>
  <c r="AF204" i="1"/>
  <c r="AP35" i="1"/>
  <c r="Y204" i="1"/>
  <c r="Y106" i="1"/>
  <c r="AW83" i="1"/>
  <c r="AH123" i="1"/>
  <c r="AH76" i="1"/>
  <c r="AU37" i="1"/>
  <c r="AG14" i="1"/>
  <c r="AJ68" i="1"/>
  <c r="AB104" i="1"/>
  <c r="AU21" i="1"/>
  <c r="AP209" i="1"/>
  <c r="AM134" i="1"/>
  <c r="AW202" i="1"/>
  <c r="AY146" i="1"/>
  <c r="AF176" i="1"/>
  <c r="AB148" i="1"/>
  <c r="AH146" i="1"/>
  <c r="AU189" i="1"/>
  <c r="AT101" i="1"/>
  <c r="BA113" i="1"/>
  <c r="AN125" i="1"/>
  <c r="AH168" i="1"/>
  <c r="AJ109" i="1"/>
  <c r="AP46" i="1"/>
  <c r="AO127" i="1"/>
  <c r="BA59" i="1"/>
  <c r="AX73" i="1"/>
  <c r="AD190" i="1"/>
  <c r="Z78" i="1"/>
  <c r="AR41" i="1"/>
  <c r="AR85" i="1"/>
  <c r="AB232" i="1"/>
  <c r="AB31" i="1"/>
  <c r="Y160" i="1"/>
  <c r="AR97" i="1"/>
  <c r="AX70" i="1"/>
  <c r="AH103" i="1"/>
  <c r="AU147" i="1"/>
  <c r="AV191" i="1"/>
  <c r="AU144" i="1"/>
  <c r="AX218" i="1"/>
  <c r="AD44" i="1"/>
  <c r="AU18" i="1"/>
  <c r="AW161" i="1"/>
  <c r="AC37" i="1"/>
  <c r="AO28" i="1"/>
  <c r="AJ31" i="1"/>
  <c r="AH51" i="1"/>
  <c r="AE96" i="1"/>
  <c r="AE72" i="1"/>
  <c r="AE211" i="1"/>
  <c r="AF197" i="1"/>
  <c r="AS147" i="1"/>
  <c r="AO46" i="1"/>
  <c r="AG192" i="1"/>
  <c r="AT15" i="1"/>
  <c r="AE237" i="1"/>
  <c r="AS42" i="1"/>
  <c r="AG63" i="1"/>
  <c r="AH125" i="1"/>
  <c r="AP41" i="1"/>
  <c r="AH22" i="1"/>
  <c r="AC232" i="1"/>
  <c r="AW27" i="1"/>
  <c r="AJ218" i="1"/>
  <c r="V177" i="1"/>
  <c r="AN50" i="1"/>
  <c r="AX16" i="1"/>
  <c r="AA34" i="1"/>
  <c r="AW151" i="1"/>
  <c r="AA236" i="1"/>
  <c r="AC91" i="1"/>
  <c r="Z169" i="1"/>
  <c r="AH144" i="1"/>
  <c r="AP66" i="1"/>
  <c r="AM226" i="1"/>
  <c r="AX69" i="1"/>
  <c r="AW234" i="1"/>
  <c r="Y37" i="1"/>
  <c r="AS90" i="1"/>
  <c r="AR106" i="1"/>
  <c r="AH24" i="1"/>
  <c r="AD230" i="1"/>
  <c r="AE234" i="1"/>
  <c r="AD147" i="1"/>
  <c r="AY85" i="1"/>
  <c r="AB144" i="1"/>
  <c r="AX153" i="1"/>
  <c r="AS40" i="1"/>
  <c r="AM117" i="1"/>
  <c r="AW84" i="1"/>
  <c r="AA127" i="1"/>
  <c r="AP16" i="1"/>
  <c r="AJ149" i="1"/>
  <c r="AV89" i="1"/>
  <c r="AN33" i="1"/>
  <c r="AJ61" i="1"/>
  <c r="AD184" i="1"/>
  <c r="AD73" i="1"/>
  <c r="AE189" i="1"/>
  <c r="AB50" i="1"/>
  <c r="AY38" i="1"/>
  <c r="AG90" i="1"/>
  <c r="AJ132" i="1"/>
  <c r="AN54" i="1"/>
  <c r="AU220" i="1"/>
  <c r="AQ30" i="1"/>
  <c r="AH235" i="1"/>
  <c r="Z37" i="1"/>
  <c r="Z137" i="1"/>
  <c r="AP216" i="1"/>
  <c r="AD60" i="1"/>
  <c r="AU141" i="1"/>
  <c r="AM66" i="1"/>
  <c r="AJ143" i="1"/>
  <c r="AF169" i="1"/>
  <c r="AR32" i="1"/>
  <c r="AO182" i="1"/>
  <c r="AJ47" i="1"/>
  <c r="AB211" i="1"/>
  <c r="AM68" i="1"/>
  <c r="AT75" i="1"/>
  <c r="AV84" i="1"/>
  <c r="AD30" i="1"/>
  <c r="AP116" i="1"/>
  <c r="AT214" i="1"/>
  <c r="AG103" i="1"/>
  <c r="V129" i="1"/>
  <c r="AM168" i="1"/>
  <c r="AD197" i="1"/>
  <c r="V159" i="1"/>
  <c r="AY226" i="1"/>
  <c r="AW45" i="1"/>
  <c r="AG86" i="1"/>
  <c r="AO158" i="1"/>
  <c r="AD164" i="1"/>
  <c r="Y194" i="1"/>
  <c r="AB73" i="1"/>
  <c r="AX117" i="1"/>
  <c r="BA167" i="1"/>
  <c r="AN199" i="1"/>
  <c r="AB235" i="1"/>
  <c r="V178" i="1"/>
  <c r="AS43" i="1"/>
  <c r="AX159" i="1"/>
  <c r="AS57" i="1"/>
  <c r="AC203" i="1"/>
  <c r="AP154" i="1"/>
  <c r="AA69" i="1"/>
  <c r="AJ194" i="1"/>
  <c r="AH55" i="1"/>
  <c r="AV129" i="1"/>
  <c r="AJ184" i="1"/>
  <c r="AD114" i="1"/>
  <c r="AY59" i="1"/>
  <c r="AN216" i="1"/>
  <c r="AY57" i="1"/>
  <c r="AE184" i="1"/>
  <c r="AE79" i="1"/>
  <c r="AW34" i="1"/>
  <c r="AO178" i="1"/>
  <c r="AR77" i="1"/>
  <c r="AW93" i="1"/>
  <c r="AB92" i="1"/>
  <c r="AB88" i="1"/>
  <c r="BA226" i="1"/>
  <c r="AX97" i="1"/>
  <c r="AU207" i="1"/>
  <c r="AT227" i="1"/>
  <c r="AS68" i="1"/>
  <c r="AW24" i="1"/>
  <c r="AC181" i="1"/>
  <c r="AU115" i="1"/>
  <c r="AD24" i="1"/>
  <c r="AG33" i="1"/>
  <c r="Y116" i="1"/>
  <c r="Z72" i="1"/>
  <c r="AU209" i="1"/>
  <c r="AF60" i="1"/>
  <c r="AC140" i="1"/>
  <c r="AU95" i="1"/>
  <c r="AR179" i="1"/>
  <c r="AT21" i="1"/>
  <c r="AB185" i="1"/>
  <c r="AD233" i="1"/>
  <c r="AH161" i="1"/>
  <c r="AS136" i="1"/>
  <c r="AC197" i="1"/>
  <c r="AW172" i="1"/>
  <c r="AM80" i="1"/>
  <c r="AU89" i="1"/>
  <c r="AV108" i="1"/>
  <c r="Z98" i="1"/>
  <c r="AT134" i="1"/>
  <c r="Y186" i="1"/>
  <c r="AF89" i="1"/>
  <c r="AY232" i="1"/>
  <c r="AE216" i="1"/>
  <c r="AO157" i="1"/>
  <c r="AB236" i="1"/>
  <c r="AG113" i="1"/>
  <c r="AF181" i="1"/>
  <c r="AS202" i="1"/>
  <c r="Z193" i="1"/>
  <c r="AE61" i="1"/>
  <c r="AW156" i="1"/>
  <c r="AV238" i="1"/>
  <c r="AE54" i="1"/>
  <c r="BA94" i="1"/>
  <c r="AN150" i="1"/>
  <c r="AH72" i="1"/>
  <c r="Z35" i="1"/>
  <c r="AU87" i="1"/>
  <c r="AU110" i="1"/>
  <c r="AH115" i="1"/>
  <c r="BA202" i="1"/>
  <c r="AC51" i="1"/>
  <c r="AC145" i="1"/>
  <c r="AX15" i="1"/>
  <c r="AE53" i="1"/>
  <c r="AU81" i="1"/>
  <c r="AC214" i="1"/>
  <c r="AD188" i="1"/>
  <c r="AT71" i="1"/>
  <c r="AW64" i="1"/>
  <c r="BA18" i="1"/>
  <c r="AE128" i="1"/>
  <c r="AE225" i="1"/>
  <c r="Z181" i="1"/>
  <c r="AR139" i="1"/>
  <c r="AU78" i="1"/>
  <c r="V167" i="1"/>
  <c r="AF223" i="1"/>
  <c r="AG237" i="1"/>
  <c r="AQ140" i="1"/>
  <c r="AG99" i="1"/>
  <c r="AC25" i="1"/>
  <c r="AE18" i="1"/>
  <c r="AR161" i="1"/>
  <c r="AX138" i="1"/>
  <c r="AP185" i="1"/>
  <c r="AT20" i="1"/>
  <c r="AE120" i="1"/>
  <c r="AN27" i="1"/>
  <c r="AW201" i="1"/>
  <c r="AW173" i="1"/>
  <c r="BA141" i="1"/>
  <c r="AO29" i="1"/>
  <c r="AP70" i="1"/>
  <c r="AH185" i="1"/>
  <c r="AS27" i="1"/>
  <c r="AW66" i="1"/>
  <c r="AS143" i="1"/>
  <c r="AX55" i="1"/>
  <c r="AD57" i="1"/>
  <c r="AY154" i="1"/>
  <c r="AH218" i="1"/>
  <c r="AM44" i="1"/>
  <c r="BA109" i="1"/>
  <c r="BA227" i="1"/>
  <c r="Y179" i="1"/>
  <c r="AD26" i="1"/>
  <c r="AN167" i="1"/>
  <c r="AM71" i="1"/>
  <c r="AT107" i="1"/>
  <c r="AO116" i="1"/>
  <c r="AQ78" i="1"/>
  <c r="AH187" i="1"/>
  <c r="AT56" i="1"/>
  <c r="AB184" i="1"/>
  <c r="AD97" i="1"/>
  <c r="AW35" i="1"/>
  <c r="AQ54" i="1"/>
  <c r="AC34" i="1"/>
  <c r="AW188" i="1"/>
  <c r="AC169" i="1"/>
  <c r="Y230" i="1"/>
  <c r="AG21" i="1"/>
  <c r="AQ82" i="1"/>
  <c r="AV52" i="1"/>
  <c r="AT72" i="1"/>
  <c r="AO97" i="1"/>
  <c r="AC158" i="1"/>
  <c r="Z36" i="1"/>
  <c r="BA82" i="1"/>
  <c r="Z74" i="1"/>
  <c r="V197" i="1"/>
  <c r="AR135" i="1"/>
  <c r="AE196" i="1"/>
  <c r="AB66" i="1"/>
  <c r="AT83" i="1"/>
  <c r="AF71" i="1"/>
  <c r="AH90" i="1"/>
  <c r="Z192" i="1"/>
  <c r="AM147" i="1"/>
  <c r="BA47" i="1"/>
  <c r="AM67" i="1"/>
  <c r="AG234" i="1"/>
  <c r="AA100" i="1"/>
  <c r="AW154" i="1"/>
  <c r="AT173" i="1"/>
  <c r="AB182" i="1"/>
  <c r="AE38" i="1"/>
  <c r="AU228" i="1"/>
  <c r="AY79" i="1"/>
  <c r="AR89" i="1"/>
  <c r="AQ211" i="1"/>
  <c r="AQ125" i="1"/>
  <c r="AO166" i="1"/>
  <c r="V170" i="1"/>
  <c r="AD170" i="1"/>
  <c r="AD78" i="1"/>
  <c r="AX186" i="1"/>
  <c r="AN156" i="1"/>
  <c r="AX87" i="1"/>
  <c r="AX77" i="1"/>
  <c r="AM28" i="1"/>
  <c r="AD61" i="1"/>
  <c r="AT192" i="1"/>
  <c r="AN132" i="1"/>
  <c r="AM203" i="1"/>
  <c r="AM34" i="1"/>
  <c r="AY34" i="1"/>
  <c r="Y203" i="1"/>
  <c r="AH197" i="1"/>
  <c r="Y149" i="1"/>
  <c r="AC128" i="1"/>
  <c r="BA65" i="1"/>
  <c r="AE131" i="1"/>
  <c r="AV175" i="1"/>
  <c r="AS169" i="1"/>
  <c r="AG116" i="1"/>
  <c r="AS87" i="1"/>
  <c r="AT42" i="1"/>
  <c r="Z182" i="1"/>
  <c r="AM25" i="1"/>
  <c r="AR147" i="1"/>
  <c r="AB87" i="1"/>
  <c r="AG59" i="1"/>
  <c r="AE212" i="1"/>
  <c r="AF170" i="1"/>
  <c r="V188" i="1"/>
  <c r="AH20" i="1"/>
  <c r="AS85" i="1"/>
  <c r="AP24" i="1"/>
  <c r="AE97" i="1"/>
  <c r="AQ205" i="1"/>
  <c r="AA41" i="1"/>
  <c r="Z91" i="1"/>
  <c r="AM106" i="1"/>
  <c r="AA54" i="1"/>
  <c r="Y189" i="1"/>
  <c r="AB111" i="1"/>
  <c r="AU67" i="1"/>
  <c r="AG55" i="1"/>
  <c r="AE41" i="1"/>
  <c r="AO114" i="1"/>
  <c r="AO26" i="1"/>
  <c r="AF202" i="1"/>
  <c r="AD133" i="1"/>
  <c r="Z87" i="1"/>
  <c r="AG150" i="1"/>
  <c r="AF146" i="1"/>
  <c r="AO34" i="1"/>
  <c r="AJ21" i="1"/>
  <c r="AW144" i="1"/>
  <c r="AR39" i="1"/>
  <c r="AV156" i="1"/>
  <c r="AR71" i="1"/>
  <c r="AD213" i="1"/>
  <c r="AE165" i="1"/>
  <c r="AO196" i="1"/>
  <c r="AW132" i="1"/>
  <c r="AH211" i="1"/>
  <c r="AW19" i="1"/>
  <c r="BA218" i="1"/>
  <c r="BA153" i="1"/>
  <c r="AA80" i="1"/>
  <c r="AA47" i="1"/>
  <c r="AJ138" i="1"/>
  <c r="Z188" i="1"/>
  <c r="AN88" i="1"/>
  <c r="AJ57" i="1"/>
  <c r="V72" i="1"/>
  <c r="V19" i="1"/>
  <c r="AY190" i="1"/>
  <c r="AN223" i="1"/>
  <c r="AB47" i="1"/>
  <c r="AV204" i="1"/>
  <c r="AS99" i="1"/>
  <c r="AM126" i="1"/>
  <c r="AE229" i="1"/>
  <c r="AB133" i="1"/>
  <c r="AM24" i="1"/>
  <c r="AR86" i="1"/>
  <c r="AD122" i="1"/>
  <c r="AN20" i="1"/>
  <c r="AR160" i="1"/>
  <c r="AM143" i="1"/>
  <c r="AH100" i="1"/>
  <c r="AF49" i="1"/>
  <c r="AT121" i="1"/>
  <c r="AC43" i="1"/>
  <c r="AJ94" i="1"/>
  <c r="AX136" i="1"/>
  <c r="AD27" i="1"/>
  <c r="AU124" i="1"/>
  <c r="AD43" i="1"/>
  <c r="AX139" i="1"/>
  <c r="AQ64" i="1"/>
  <c r="AO219" i="1"/>
  <c r="AA21" i="1"/>
  <c r="AW168" i="1"/>
  <c r="AC69" i="1"/>
  <c r="V105" i="1"/>
  <c r="AD101" i="1"/>
  <c r="AA203" i="1"/>
  <c r="AO120" i="1"/>
  <c r="AU101" i="1"/>
  <c r="AX34" i="1"/>
  <c r="AM88" i="1"/>
  <c r="AY76" i="1"/>
  <c r="AM17" i="1"/>
  <c r="AE154" i="1"/>
  <c r="AG228" i="1"/>
  <c r="AN111" i="1"/>
  <c r="AH119" i="1"/>
  <c r="AT123" i="1"/>
  <c r="AE218" i="1"/>
  <c r="AW150" i="1"/>
  <c r="AS91" i="1"/>
  <c r="AS183" i="1"/>
  <c r="AX108" i="1"/>
  <c r="AV35" i="1"/>
  <c r="AH162" i="1"/>
  <c r="AO207" i="1"/>
  <c r="AA109" i="1"/>
  <c r="AP91" i="1"/>
  <c r="AD130" i="1"/>
  <c r="AF134" i="1"/>
  <c r="AD163" i="1"/>
  <c r="AR120" i="1"/>
  <c r="AX237" i="1"/>
  <c r="AP138" i="1"/>
  <c r="BA87" i="1"/>
  <c r="AR221" i="1"/>
  <c r="Z144" i="1"/>
  <c r="AR53" i="1"/>
  <c r="AG175" i="1"/>
  <c r="AH49" i="1"/>
  <c r="AE200" i="1"/>
  <c r="AA83" i="1"/>
  <c r="AF215" i="1"/>
  <c r="Z128" i="1"/>
  <c r="AS157" i="1"/>
  <c r="BA216" i="1"/>
  <c r="AB124" i="1"/>
  <c r="AN230" i="1"/>
  <c r="V28" i="1"/>
  <c r="AU26" i="1"/>
  <c r="AY204" i="1"/>
  <c r="AY62" i="1"/>
  <c r="AA38" i="1"/>
  <c r="AH42" i="1"/>
  <c r="AN71" i="1"/>
  <c r="BA136" i="1"/>
  <c r="BA237" i="1"/>
  <c r="AR171" i="1"/>
  <c r="AW29" i="1"/>
  <c r="AD118" i="1"/>
  <c r="AC106" i="1"/>
  <c r="AA32" i="1"/>
  <c r="AU176" i="1"/>
  <c r="AN184" i="1"/>
  <c r="AO81" i="1"/>
  <c r="AY179" i="1"/>
  <c r="Y170" i="1"/>
  <c r="AP182" i="1"/>
  <c r="V26" i="1"/>
  <c r="V91" i="1"/>
  <c r="AB153" i="1"/>
  <c r="AM107" i="1"/>
  <c r="AE22" i="1"/>
  <c r="Y191" i="1"/>
  <c r="AV81" i="1"/>
  <c r="Z172" i="1"/>
  <c r="AM166" i="1"/>
  <c r="AX83" i="1"/>
  <c r="AB64" i="1"/>
  <c r="AU222" i="1"/>
  <c r="AY27" i="1"/>
  <c r="AG133" i="1"/>
  <c r="AY54" i="1"/>
  <c r="AN41" i="1"/>
  <c r="AC29" i="1"/>
  <c r="AD56" i="1"/>
  <c r="AR199" i="1"/>
  <c r="AR211" i="1"/>
  <c r="AW30" i="1"/>
  <c r="AR90" i="1"/>
  <c r="AB225" i="1"/>
  <c r="AY160" i="1"/>
  <c r="AX14" i="1"/>
  <c r="AS155" i="1"/>
  <c r="AE48" i="1"/>
  <c r="AU28" i="1"/>
  <c r="AO82" i="1"/>
  <c r="AH238" i="1"/>
  <c r="AW135" i="1"/>
  <c r="AJ71" i="1"/>
  <c r="AD62" i="1"/>
  <c r="AC31" i="1"/>
  <c r="AV48" i="1"/>
  <c r="AF47" i="1"/>
  <c r="AT115" i="1"/>
  <c r="AG28" i="1"/>
  <c r="AB169" i="1"/>
  <c r="AC118" i="1"/>
  <c r="AQ154" i="1"/>
  <c r="AP27" i="1"/>
  <c r="AE142" i="1"/>
  <c r="AM33" i="1"/>
  <c r="AU224" i="1"/>
  <c r="AN130" i="1"/>
  <c r="AS15" i="1"/>
  <c r="AQ168" i="1"/>
  <c r="AC84" i="1"/>
  <c r="AP28" i="1"/>
  <c r="Z159" i="1"/>
  <c r="AA78" i="1"/>
  <c r="AQ33" i="1"/>
  <c r="AN176" i="1"/>
  <c r="AF207" i="1"/>
  <c r="AR93" i="1"/>
  <c r="AW113" i="1"/>
  <c r="AP107" i="1"/>
  <c r="AN126" i="1"/>
  <c r="BA29" i="1"/>
  <c r="AV163" i="1"/>
  <c r="AG106" i="1"/>
  <c r="AR52" i="1"/>
  <c r="AF20" i="1"/>
  <c r="AB173" i="1"/>
  <c r="AE107" i="1"/>
  <c r="AO200" i="1"/>
  <c r="AB131" i="1"/>
  <c r="AO173" i="1"/>
  <c r="AP221" i="1"/>
  <c r="AD237" i="1"/>
  <c r="AJ58" i="1"/>
  <c r="AW220" i="1"/>
  <c r="Z24" i="1"/>
  <c r="AU197" i="1"/>
  <c r="AD39" i="1"/>
  <c r="AU127" i="1"/>
  <c r="AF200" i="1"/>
  <c r="Z146" i="1"/>
  <c r="Y112" i="1"/>
  <c r="AE119" i="1"/>
  <c r="AO43" i="1"/>
  <c r="AC155" i="1"/>
  <c r="AV24" i="1"/>
  <c r="AS127" i="1"/>
  <c r="AD219" i="1"/>
  <c r="AD212" i="1"/>
  <c r="BA200" i="1"/>
  <c r="Z34" i="1"/>
  <c r="AC35" i="1"/>
  <c r="AG210" i="1"/>
  <c r="AB109" i="1"/>
  <c r="AN226" i="1"/>
  <c r="BA21" i="1"/>
  <c r="AG188" i="1"/>
  <c r="AD196" i="1"/>
  <c r="AX115" i="1"/>
  <c r="AU63" i="1"/>
  <c r="AY206" i="1"/>
  <c r="AR119" i="1"/>
  <c r="AS110" i="1"/>
  <c r="AQ35" i="1"/>
  <c r="AC216" i="1"/>
  <c r="AM173" i="1"/>
  <c r="AD175" i="1"/>
  <c r="AJ229" i="1"/>
  <c r="AR205" i="1"/>
  <c r="BA131" i="1"/>
  <c r="AO101" i="1"/>
  <c r="AR208" i="1"/>
  <c r="AO72" i="1"/>
  <c r="AD28" i="1"/>
  <c r="AP36" i="1"/>
  <c r="AQ178" i="1"/>
  <c r="AF145" i="1"/>
  <c r="Y61" i="1"/>
  <c r="AN228" i="1"/>
  <c r="AU132" i="1"/>
  <c r="AR17" i="1"/>
  <c r="AQ162" i="1"/>
  <c r="AV151" i="1"/>
  <c r="AP202" i="1"/>
  <c r="V219" i="1"/>
  <c r="AP162" i="1"/>
  <c r="AN159" i="1"/>
  <c r="AQ114" i="1"/>
  <c r="BA223" i="1"/>
  <c r="AQ128" i="1"/>
  <c r="AS178" i="1"/>
  <c r="AJ151" i="1"/>
  <c r="V23" i="1"/>
  <c r="AA52" i="1"/>
  <c r="AE187" i="1"/>
  <c r="AE115" i="1"/>
  <c r="V142" i="1"/>
  <c r="AD80" i="1"/>
  <c r="Z122" i="1"/>
  <c r="AJ136" i="1"/>
  <c r="AP199" i="1"/>
  <c r="AA202" i="1"/>
  <c r="AW58" i="1"/>
  <c r="AU119" i="1"/>
  <c r="AM29" i="1"/>
  <c r="AF62" i="1"/>
  <c r="AS163" i="1"/>
  <c r="AU233" i="1"/>
  <c r="AN129" i="1"/>
  <c r="AQ226" i="1"/>
  <c r="AF56" i="1"/>
  <c r="AB52" i="1"/>
  <c r="AP105" i="1"/>
  <c r="AB222" i="1"/>
  <c r="AV26" i="1"/>
  <c r="AT159" i="1"/>
  <c r="AW72" i="1"/>
  <c r="AY22" i="1"/>
  <c r="AU71" i="1"/>
  <c r="AQ29" i="1"/>
  <c r="AT210" i="1"/>
  <c r="AJ199" i="1"/>
  <c r="AC185" i="1"/>
  <c r="AJ103" i="1"/>
  <c r="AG84" i="1"/>
  <c r="V130" i="1"/>
  <c r="AF183" i="1"/>
  <c r="AR201" i="1"/>
  <c r="AA200" i="1"/>
  <c r="AF153" i="1"/>
  <c r="AG45" i="1"/>
  <c r="AX21" i="1"/>
  <c r="AY17" i="1"/>
  <c r="V51" i="1"/>
  <c r="Y93" i="1"/>
  <c r="AF123" i="1"/>
  <c r="AB206" i="1"/>
  <c r="AU118" i="1"/>
  <c r="AW15" i="1"/>
  <c r="AW88" i="1"/>
  <c r="AU236" i="1"/>
  <c r="AM51" i="1"/>
  <c r="AG202" i="1"/>
  <c r="AT98" i="1"/>
  <c r="AN211" i="1"/>
  <c r="AG96" i="1"/>
  <c r="Y110" i="1"/>
  <c r="AY233" i="1"/>
  <c r="AO152" i="1"/>
  <c r="Z63" i="1"/>
  <c r="AD173" i="1"/>
  <c r="AX28" i="1"/>
  <c r="AQ19" i="1"/>
  <c r="AQ90" i="1"/>
  <c r="AG148" i="1"/>
  <c r="V207" i="1"/>
  <c r="AC38" i="1"/>
  <c r="AP196" i="1"/>
  <c r="AW215" i="1"/>
  <c r="AA233" i="1"/>
  <c r="AT16" i="1"/>
  <c r="AU86" i="1"/>
  <c r="AM195" i="1"/>
  <c r="AP137" i="1"/>
  <c r="AC108" i="1"/>
  <c r="AE205" i="1"/>
  <c r="AG36" i="1"/>
  <c r="V47" i="1"/>
  <c r="Y215" i="1"/>
  <c r="AV105" i="1"/>
  <c r="AQ234" i="1"/>
  <c r="AQ58" i="1"/>
  <c r="V157" i="1"/>
  <c r="AD128" i="1"/>
  <c r="AJ18" i="1"/>
  <c r="AO71" i="1"/>
  <c r="AE204" i="1"/>
  <c r="AM95" i="1"/>
  <c r="AS180" i="1"/>
  <c r="AX49" i="1"/>
  <c r="Z160" i="1"/>
  <c r="AB94" i="1"/>
  <c r="AJ48" i="1"/>
  <c r="Y113" i="1"/>
  <c r="AX200" i="1"/>
  <c r="AN203" i="1"/>
  <c r="AP121" i="1"/>
  <c r="AN102" i="1"/>
  <c r="AM145" i="1"/>
  <c r="AT126" i="1"/>
  <c r="AC205" i="1"/>
  <c r="AD110" i="1"/>
  <c r="AG83" i="1"/>
  <c r="AJ176" i="1"/>
  <c r="AQ14" i="1"/>
  <c r="AU167" i="1"/>
  <c r="AR51" i="1"/>
  <c r="AM153" i="1"/>
  <c r="BA140" i="1"/>
  <c r="AG197" i="1"/>
  <c r="AR210" i="1"/>
  <c r="AY48" i="1"/>
  <c r="AD19" i="1"/>
  <c r="AO45" i="1"/>
  <c r="AY165" i="1"/>
  <c r="AR44" i="1"/>
  <c r="AV219" i="1"/>
  <c r="AO192" i="1"/>
  <c r="AJ188" i="1"/>
  <c r="Y163" i="1"/>
  <c r="AM89" i="1"/>
  <c r="AW147" i="1"/>
  <c r="AA168" i="1"/>
  <c r="AD74" i="1"/>
  <c r="AP103" i="1"/>
  <c r="AV60" i="1"/>
  <c r="AN18" i="1"/>
  <c r="AB93" i="1"/>
  <c r="AV187" i="1"/>
  <c r="AC219" i="1"/>
  <c r="AM46" i="1"/>
  <c r="AF175" i="1"/>
  <c r="AC129" i="1"/>
  <c r="AH75" i="1"/>
  <c r="AN86" i="1"/>
  <c r="AE65" i="1"/>
  <c r="AF201" i="1"/>
  <c r="Z217" i="1"/>
  <c r="AQ127" i="1"/>
  <c r="AX180" i="1"/>
  <c r="AN138" i="1"/>
  <c r="AS158" i="1"/>
  <c r="AY184" i="1"/>
  <c r="AD228" i="1"/>
  <c r="AD144" i="1"/>
  <c r="Y114" i="1"/>
  <c r="AC76" i="1"/>
  <c r="AB35" i="1"/>
  <c r="AG217" i="1"/>
  <c r="AS173" i="1"/>
  <c r="AH150" i="1"/>
  <c r="AU158" i="1"/>
  <c r="AD64" i="1"/>
  <c r="AW160" i="1"/>
  <c r="BA93" i="1"/>
  <c r="AT120" i="1"/>
  <c r="AR136" i="1"/>
  <c r="AE215" i="1"/>
  <c r="AT30" i="1"/>
  <c r="AD72" i="1"/>
  <c r="AH16" i="1"/>
  <c r="BA46" i="1"/>
  <c r="AC114" i="1"/>
  <c r="AH116" i="1"/>
  <c r="AD146" i="1"/>
  <c r="AB30" i="1"/>
  <c r="AT235" i="1"/>
  <c r="AA181" i="1"/>
  <c r="V191" i="1"/>
  <c r="AC89" i="1"/>
  <c r="AR200" i="1"/>
  <c r="AQ36" i="1"/>
  <c r="AF224" i="1"/>
  <c r="AB165" i="1"/>
  <c r="BA132" i="1"/>
  <c r="AU99" i="1"/>
  <c r="AO130" i="1"/>
  <c r="AE28" i="1"/>
  <c r="AP134" i="1"/>
  <c r="AX98" i="1"/>
  <c r="AO211" i="1"/>
  <c r="AA143" i="1"/>
  <c r="Y62" i="1"/>
  <c r="AG204" i="1"/>
  <c r="V14" i="1"/>
  <c r="AV80" i="1"/>
  <c r="AS124" i="1"/>
  <c r="AR185" i="1"/>
  <c r="V165" i="1"/>
  <c r="AA135" i="1"/>
  <c r="AW59" i="1"/>
  <c r="AG224" i="1"/>
  <c r="AY132" i="1"/>
  <c r="AM99" i="1"/>
  <c r="Z196" i="1"/>
  <c r="AA155" i="1"/>
  <c r="AW109" i="1"/>
  <c r="AX149" i="1"/>
  <c r="AG56" i="1"/>
  <c r="AD21" i="1"/>
  <c r="AM155" i="1"/>
  <c r="AO224" i="1"/>
  <c r="AD59" i="1"/>
  <c r="AO141" i="1"/>
  <c r="AM26" i="1"/>
  <c r="AM193" i="1"/>
  <c r="AH45" i="1"/>
  <c r="AO96" i="1"/>
  <c r="AN213" i="1"/>
  <c r="AW87" i="1"/>
  <c r="AM204" i="1"/>
  <c r="AP226" i="1"/>
  <c r="Y21" i="1"/>
  <c r="AV94" i="1"/>
  <c r="AU39" i="1"/>
  <c r="BA27" i="1"/>
  <c r="AD126" i="1"/>
  <c r="AS32" i="1"/>
  <c r="AR111" i="1"/>
  <c r="AB21" i="1"/>
  <c r="AY83" i="1"/>
  <c r="AE24" i="1"/>
  <c r="V50" i="1"/>
  <c r="AN35" i="1"/>
  <c r="AV41" i="1"/>
  <c r="AA207" i="1"/>
  <c r="AO78" i="1"/>
  <c r="AV23" i="1"/>
  <c r="AD70" i="1"/>
  <c r="AS188" i="1"/>
  <c r="AS37" i="1"/>
  <c r="AU47" i="1"/>
  <c r="AP25" i="1"/>
  <c r="AT143" i="1"/>
  <c r="AP110" i="1"/>
  <c r="AG222" i="1"/>
  <c r="AW146" i="1"/>
  <c r="AE114" i="1"/>
  <c r="Z177" i="1"/>
  <c r="AX35" i="1"/>
  <c r="AW49" i="1"/>
  <c r="AE177" i="1"/>
  <c r="AS177" i="1"/>
  <c r="AT70" i="1"/>
  <c r="AU76" i="1"/>
  <c r="AO190" i="1"/>
  <c r="AT26" i="1"/>
  <c r="AW196" i="1"/>
  <c r="AX222" i="1"/>
  <c r="AG123" i="1"/>
  <c r="AO50" i="1"/>
  <c r="AS134" i="1"/>
  <c r="AO48" i="1"/>
  <c r="AR22" i="1"/>
  <c r="AX215" i="1"/>
  <c r="AB230" i="1"/>
  <c r="AN200" i="1"/>
  <c r="Z185" i="1"/>
  <c r="AF178" i="1"/>
  <c r="Y156" i="1"/>
  <c r="V138" i="1"/>
  <c r="AX90" i="1"/>
  <c r="AN208" i="1"/>
  <c r="AS46" i="1"/>
  <c r="AY51" i="1"/>
  <c r="Y147" i="1"/>
  <c r="AS88" i="1"/>
  <c r="AS190" i="1"/>
  <c r="AU155" i="1"/>
  <c r="AB70" i="1"/>
  <c r="AS189" i="1"/>
  <c r="AT93" i="1"/>
  <c r="Z82" i="1"/>
  <c r="BA50" i="1"/>
  <c r="AH15" i="1"/>
  <c r="AF27" i="1"/>
  <c r="AQ17" i="1"/>
  <c r="BA64" i="1"/>
  <c r="AN148" i="1"/>
  <c r="AY230" i="1"/>
  <c r="V123" i="1"/>
  <c r="Z220" i="1"/>
  <c r="AX202" i="1"/>
  <c r="AD42" i="1"/>
  <c r="AC71" i="1"/>
  <c r="AB221" i="1"/>
  <c r="AB65" i="1"/>
  <c r="Y143" i="1"/>
  <c r="AT117" i="1"/>
  <c r="AM119" i="1"/>
  <c r="AR203" i="1"/>
  <c r="AH134" i="1"/>
  <c r="AS105" i="1"/>
  <c r="V149" i="1"/>
  <c r="AN46" i="1"/>
  <c r="Y24" i="1"/>
  <c r="AN34" i="1"/>
  <c r="AY112" i="1"/>
  <c r="Z56" i="1"/>
  <c r="AV118" i="1"/>
  <c r="Z200" i="1"/>
  <c r="AE219" i="1"/>
  <c r="AV231" i="1"/>
  <c r="AV76" i="1"/>
  <c r="AM108" i="1"/>
  <c r="AC17" i="1"/>
  <c r="AO33" i="1"/>
  <c r="BA142" i="1"/>
  <c r="AJ84" i="1"/>
  <c r="AC136" i="1"/>
  <c r="AU16" i="1"/>
  <c r="AW231" i="1"/>
  <c r="AT181" i="1"/>
  <c r="AS210" i="1"/>
  <c r="AE168" i="1"/>
  <c r="AC100" i="1"/>
  <c r="AH221" i="1"/>
  <c r="AM65" i="1"/>
  <c r="AD181" i="1"/>
  <c r="AC189" i="1"/>
  <c r="Y34" i="1"/>
  <c r="Z149" i="1"/>
  <c r="AX209" i="1"/>
  <c r="AA169" i="1"/>
  <c r="AQ210" i="1"/>
  <c r="AW104" i="1"/>
  <c r="AU24" i="1"/>
  <c r="BA174" i="1"/>
  <c r="AN117" i="1"/>
  <c r="AN206" i="1"/>
  <c r="AC90" i="1"/>
  <c r="AP64" i="1"/>
  <c r="AB23" i="1"/>
  <c r="AG164" i="1"/>
  <c r="AT29" i="1"/>
  <c r="AG27" i="1"/>
  <c r="AR55" i="1"/>
  <c r="AW169" i="1"/>
  <c r="AC131" i="1"/>
  <c r="AW129" i="1"/>
  <c r="AP80" i="1"/>
  <c r="AX143" i="1"/>
  <c r="AE126" i="1"/>
  <c r="AA87" i="1"/>
  <c r="AY135" i="1"/>
  <c r="Z164" i="1"/>
  <c r="AX230" i="1"/>
  <c r="Y53" i="1"/>
  <c r="AU192" i="1"/>
  <c r="AW176" i="1"/>
  <c r="AF101" i="1"/>
  <c r="AN238" i="1"/>
  <c r="AR83" i="1"/>
  <c r="AO209" i="1"/>
  <c r="BA152" i="1"/>
  <c r="AV95" i="1"/>
  <c r="AB33" i="1"/>
  <c r="AV31" i="1"/>
  <c r="AB174" i="1"/>
  <c r="AC183" i="1"/>
  <c r="AH110" i="1"/>
  <c r="Z174" i="1"/>
  <c r="AX173" i="1"/>
  <c r="AA223" i="1"/>
  <c r="AP217" i="1"/>
  <c r="AM15" i="1"/>
  <c r="AU41" i="1"/>
  <c r="AY70" i="1"/>
  <c r="AS170" i="1"/>
  <c r="AY74" i="1"/>
  <c r="AB24" i="1"/>
  <c r="BA210" i="1"/>
  <c r="AN48" i="1"/>
  <c r="AY110" i="1"/>
  <c r="V126" i="1"/>
  <c r="AC45" i="1"/>
  <c r="AD176" i="1"/>
  <c r="AU131" i="1"/>
  <c r="BA204" i="1"/>
  <c r="AQ200" i="1"/>
  <c r="AR74" i="1"/>
  <c r="AD180" i="1"/>
  <c r="AV141" i="1"/>
  <c r="Y131" i="1"/>
  <c r="AY228" i="1"/>
  <c r="AX52" i="1"/>
  <c r="AU57" i="1"/>
  <c r="AG238" i="1"/>
  <c r="AS133" i="1"/>
  <c r="Y136" i="1"/>
  <c r="AP225" i="1"/>
  <c r="Y127" i="1"/>
  <c r="Y19" i="1"/>
  <c r="AB136" i="1"/>
  <c r="AJ45" i="1"/>
  <c r="AS223" i="1"/>
  <c r="AE160" i="1"/>
  <c r="AM165" i="1"/>
  <c r="AU109" i="1"/>
  <c r="AB183" i="1"/>
  <c r="BA99" i="1"/>
  <c r="AF231" i="1"/>
  <c r="AS146" i="1"/>
  <c r="AT106" i="1"/>
  <c r="AE222" i="1"/>
  <c r="AN185" i="1"/>
  <c r="Z208" i="1"/>
  <c r="AS47" i="1"/>
  <c r="AU217" i="1"/>
  <c r="V99" i="1"/>
  <c r="AY26" i="1"/>
  <c r="V83" i="1"/>
  <c r="BA42" i="1"/>
  <c r="AF168" i="1"/>
  <c r="AG109" i="1"/>
  <c r="Y74" i="1"/>
  <c r="AR15" i="1"/>
  <c r="AB69" i="1"/>
  <c r="AB22" i="1"/>
  <c r="Y67" i="1"/>
  <c r="AN233" i="1"/>
  <c r="AH176" i="1"/>
  <c r="AS142" i="1"/>
  <c r="AW20" i="1"/>
  <c r="AD33" i="1"/>
  <c r="AT156" i="1"/>
  <c r="AE109" i="1"/>
  <c r="AH209" i="1"/>
  <c r="AP18" i="1"/>
  <c r="AG38" i="1"/>
  <c r="AJ212" i="1"/>
  <c r="Z234" i="1"/>
  <c r="AJ101" i="1"/>
  <c r="AA42" i="1"/>
  <c r="AF167" i="1"/>
  <c r="AQ62" i="1"/>
  <c r="AS194" i="1"/>
  <c r="AW102" i="1"/>
  <c r="AE220" i="1"/>
  <c r="AN180" i="1"/>
  <c r="V17" i="1"/>
  <c r="AJ201" i="1"/>
  <c r="AE224" i="1"/>
  <c r="AG110" i="1"/>
  <c r="AN209" i="1"/>
  <c r="AD65" i="1"/>
  <c r="AE124" i="1"/>
  <c r="AV125" i="1"/>
  <c r="AU61" i="1"/>
  <c r="AW56" i="1"/>
  <c r="AT50" i="1"/>
  <c r="AP118" i="1"/>
  <c r="AP168" i="1"/>
  <c r="AX38" i="1"/>
  <c r="AC70" i="1"/>
  <c r="AQ89" i="1"/>
  <c r="AS228" i="1"/>
  <c r="AH232" i="1"/>
  <c r="AP220" i="1"/>
  <c r="AU50" i="1"/>
  <c r="BA24" i="1"/>
  <c r="AQ25" i="1"/>
  <c r="Z229" i="1"/>
  <c r="AT105" i="1"/>
  <c r="AB17" i="1"/>
  <c r="AH88" i="1"/>
  <c r="AE99" i="1"/>
  <c r="AY141" i="1"/>
  <c r="AH193" i="1"/>
  <c r="AF65" i="1"/>
  <c r="Z68" i="1"/>
  <c r="AO66" i="1"/>
  <c r="AF154" i="1"/>
  <c r="AR165" i="1"/>
  <c r="V46" i="1"/>
  <c r="AV17" i="1"/>
  <c r="AR60" i="1"/>
  <c r="AA74" i="1"/>
  <c r="AF184" i="1"/>
  <c r="AU203" i="1"/>
  <c r="AV63" i="1"/>
  <c r="AY195" i="1"/>
  <c r="AV46" i="1"/>
  <c r="AU53" i="1"/>
  <c r="AP166" i="1"/>
  <c r="AM181" i="1"/>
  <c r="AV116" i="1"/>
  <c r="AA156" i="1"/>
  <c r="AW213" i="1"/>
  <c r="AO42" i="1"/>
  <c r="AY31" i="1"/>
  <c r="AV42" i="1"/>
  <c r="AC87" i="1"/>
  <c r="V173" i="1"/>
  <c r="AU154" i="1"/>
  <c r="AJ49" i="1"/>
  <c r="V24" i="1"/>
  <c r="AV50" i="1"/>
  <c r="AM61" i="1"/>
  <c r="AD162" i="1"/>
  <c r="AX167" i="1"/>
  <c r="AT171" i="1"/>
  <c r="AP15" i="1"/>
  <c r="AQ55" i="1"/>
  <c r="AU193" i="1"/>
  <c r="AP231" i="1"/>
  <c r="AD91" i="1"/>
  <c r="AV34" i="1"/>
  <c r="AV14" i="1"/>
  <c r="AX103" i="1"/>
  <c r="AU164" i="1"/>
  <c r="Y85" i="1"/>
  <c r="AT216" i="1"/>
  <c r="AQ111" i="1"/>
  <c r="AO144" i="1"/>
  <c r="AG209" i="1"/>
  <c r="AC41" i="1"/>
  <c r="AG172" i="1"/>
  <c r="AY37" i="1"/>
  <c r="BA44" i="1"/>
  <c r="AV101" i="1"/>
  <c r="AA115" i="1"/>
  <c r="AD88" i="1"/>
  <c r="AG227" i="1"/>
  <c r="AQ107" i="1"/>
  <c r="AA150" i="1"/>
  <c r="AH99" i="1"/>
  <c r="AU205" i="1"/>
  <c r="AC82" i="1"/>
  <c r="AT69" i="1"/>
  <c r="AP30" i="1"/>
  <c r="AY18" i="1"/>
  <c r="AU19" i="1"/>
  <c r="BA125" i="1"/>
  <c r="AA167" i="1"/>
  <c r="AN67" i="1"/>
  <c r="AG88" i="1"/>
  <c r="AT219" i="1"/>
  <c r="AH98" i="1"/>
  <c r="AX140" i="1"/>
  <c r="AA66" i="1"/>
  <c r="AE123" i="1"/>
  <c r="AN59" i="1"/>
  <c r="AM79" i="1"/>
  <c r="AN51" i="1"/>
  <c r="AO64" i="1"/>
  <c r="AQ212" i="1"/>
  <c r="V210" i="1"/>
  <c r="AD189" i="1"/>
  <c r="AT113" i="1"/>
  <c r="AA44" i="1"/>
  <c r="AO38" i="1"/>
  <c r="AU96" i="1"/>
  <c r="AT49" i="1"/>
  <c r="AA56" i="1"/>
  <c r="AY58" i="1"/>
  <c r="V68" i="1"/>
  <c r="AB217" i="1"/>
  <c r="AG190" i="1"/>
  <c r="V58" i="1"/>
  <c r="AE55" i="1"/>
  <c r="AU230" i="1"/>
  <c r="AO83" i="1"/>
  <c r="AH79" i="1"/>
  <c r="Z84" i="1"/>
  <c r="AC139" i="1"/>
  <c r="AE106" i="1"/>
  <c r="AM60" i="1"/>
  <c r="AP233" i="1"/>
  <c r="AB201" i="1"/>
  <c r="AY174" i="1"/>
  <c r="Z134" i="1"/>
  <c r="AB26" i="1"/>
  <c r="AR45" i="1"/>
  <c r="AX194" i="1"/>
  <c r="AE30" i="1"/>
  <c r="V98" i="1"/>
  <c r="AT84" i="1"/>
  <c r="AT51" i="1"/>
  <c r="AN98" i="1"/>
  <c r="AT129" i="1"/>
  <c r="V44" i="1"/>
  <c r="AB86" i="1"/>
  <c r="AT182" i="1"/>
  <c r="AW40" i="1"/>
  <c r="AX72" i="1"/>
  <c r="AR26" i="1"/>
  <c r="Z184" i="1"/>
  <c r="AO155" i="1"/>
  <c r="AY16" i="1"/>
  <c r="AT61" i="1"/>
  <c r="AW142" i="1"/>
  <c r="AQ26" i="1"/>
  <c r="AW99" i="1"/>
  <c r="V53" i="1"/>
  <c r="AF120" i="1"/>
  <c r="AA105" i="1"/>
  <c r="Y50" i="1"/>
  <c r="AJ134" i="1"/>
  <c r="AW209" i="1"/>
  <c r="AS162" i="1"/>
  <c r="Y159" i="1"/>
  <c r="Z43" i="1"/>
  <c r="AS104" i="1"/>
  <c r="AU152" i="1"/>
  <c r="AU46" i="1"/>
  <c r="AJ87" i="1"/>
  <c r="Z167" i="1"/>
  <c r="AB187" i="1"/>
  <c r="BA97" i="1"/>
  <c r="V212" i="1"/>
  <c r="AY93" i="1"/>
  <c r="AS112" i="1"/>
  <c r="AT136" i="1"/>
  <c r="AE21" i="1"/>
  <c r="AR188" i="1"/>
  <c r="Y26" i="1"/>
  <c r="AW95" i="1"/>
  <c r="AJ82" i="1"/>
  <c r="AP135" i="1"/>
  <c r="AQ38" i="1"/>
  <c r="AV186" i="1"/>
  <c r="Z57" i="1"/>
  <c r="AS139" i="1"/>
  <c r="AD138" i="1"/>
  <c r="AY104" i="1"/>
  <c r="AR134" i="1"/>
  <c r="AW21" i="1"/>
  <c r="AR164" i="1"/>
  <c r="AX78" i="1"/>
  <c r="AD71" i="1"/>
  <c r="AN188" i="1"/>
  <c r="AY61" i="1"/>
  <c r="AA172" i="1"/>
  <c r="AB14" i="1"/>
  <c r="AY176" i="1"/>
  <c r="AA164" i="1"/>
  <c r="AA124" i="1"/>
  <c r="AT27" i="1"/>
  <c r="AR65" i="1"/>
  <c r="Z140" i="1"/>
  <c r="Z230" i="1"/>
  <c r="AJ164" i="1"/>
  <c r="AV15" i="1"/>
  <c r="AM70" i="1"/>
  <c r="AB118" i="1"/>
  <c r="Z62" i="1"/>
  <c r="AS63" i="1"/>
  <c r="AV117" i="1"/>
  <c r="AQ156" i="1"/>
  <c r="AS185" i="1"/>
  <c r="AN36" i="1"/>
  <c r="AO149" i="1"/>
  <c r="AV138" i="1"/>
  <c r="AN65" i="1"/>
  <c r="AD224" i="1"/>
  <c r="V33" i="1"/>
  <c r="AL70" i="1" l="1"/>
  <c r="AK70" i="1" s="1"/>
  <c r="X26" i="1"/>
  <c r="W26" i="1" s="1"/>
  <c r="X159" i="1"/>
  <c r="W159" i="1" s="1"/>
  <c r="X50" i="1"/>
  <c r="W50" i="1" s="1"/>
  <c r="AL60" i="1"/>
  <c r="AK60" i="1" s="1"/>
  <c r="AL79" i="1"/>
  <c r="AK79" i="1" s="1"/>
  <c r="X85" i="1"/>
  <c r="W85" i="1" s="1"/>
  <c r="AL61" i="1"/>
  <c r="AK61" i="1" s="1"/>
  <c r="AL181" i="1"/>
  <c r="AK181" i="1" s="1"/>
  <c r="X67" i="1"/>
  <c r="W67" i="1" s="1"/>
  <c r="X74" i="1"/>
  <c r="W74" i="1" s="1"/>
  <c r="AL165" i="1"/>
  <c r="AK165" i="1" s="1"/>
  <c r="X19" i="1"/>
  <c r="W19" i="1" s="1"/>
  <c r="X127" i="1"/>
  <c r="W127" i="1" s="1"/>
  <c r="X136" i="1"/>
  <c r="W136" i="1" s="1"/>
  <c r="X131" i="1"/>
  <c r="W131" i="1" s="1"/>
  <c r="AL15" i="1"/>
  <c r="AK15" i="1" s="1"/>
  <c r="X53" i="1"/>
  <c r="W53" i="1" s="1"/>
  <c r="X34" i="1"/>
  <c r="W34" i="1" s="1"/>
  <c r="AL65" i="1"/>
  <c r="AK65" i="1" s="1"/>
  <c r="AL108" i="1"/>
  <c r="AK108" i="1" s="1"/>
  <c r="X24" i="1"/>
  <c r="W24" i="1" s="1"/>
  <c r="AL119" i="1"/>
  <c r="AK119" i="1" s="1"/>
  <c r="X143" i="1"/>
  <c r="W143" i="1" s="1"/>
  <c r="X147" i="1"/>
  <c r="W147" i="1" s="1"/>
  <c r="X156" i="1"/>
  <c r="W156" i="1" s="1"/>
  <c r="X21" i="1"/>
  <c r="W21" i="1" s="1"/>
  <c r="AL204" i="1"/>
  <c r="AK204" i="1" s="1"/>
  <c r="AL193" i="1"/>
  <c r="AK193" i="1" s="1"/>
  <c r="AL26" i="1"/>
  <c r="AK26" i="1" s="1"/>
  <c r="AL155" i="1"/>
  <c r="AK155" i="1" s="1"/>
  <c r="AL99" i="1"/>
  <c r="AK99" i="1" s="1"/>
  <c r="X62" i="1"/>
  <c r="W62" i="1" s="1"/>
  <c r="X114" i="1"/>
  <c r="W114" i="1" s="1"/>
  <c r="AL46" i="1"/>
  <c r="AK46" i="1" s="1"/>
  <c r="AL89" i="1"/>
  <c r="AK89" i="1" s="1"/>
  <c r="X163" i="1"/>
  <c r="W163" i="1" s="1"/>
  <c r="AL153" i="1"/>
  <c r="AK153" i="1" s="1"/>
  <c r="AL145" i="1"/>
  <c r="AK145" i="1" s="1"/>
  <c r="X113" i="1"/>
  <c r="W113" i="1" s="1"/>
  <c r="AL95" i="1"/>
  <c r="AK95" i="1" s="1"/>
  <c r="X215" i="1"/>
  <c r="W215" i="1" s="1"/>
  <c r="AL195" i="1"/>
  <c r="AK195" i="1" s="1"/>
  <c r="X110" i="1"/>
  <c r="W110" i="1" s="1"/>
  <c r="AL51" i="1"/>
  <c r="AK51" i="1" s="1"/>
  <c r="X93" i="1"/>
  <c r="W93" i="1" s="1"/>
  <c r="AL29" i="1"/>
  <c r="AK29" i="1" s="1"/>
  <c r="X61" i="1"/>
  <c r="W61" i="1" s="1"/>
  <c r="AL173" i="1"/>
  <c r="AK173" i="1" s="1"/>
  <c r="X112" i="1"/>
  <c r="W112" i="1" s="1"/>
  <c r="AL33" i="1"/>
  <c r="AK33" i="1" s="1"/>
  <c r="AL166" i="1"/>
  <c r="AK166" i="1" s="1"/>
  <c r="X191" i="1"/>
  <c r="W191" i="1" s="1"/>
  <c r="AL107" i="1"/>
  <c r="AK107" i="1" s="1"/>
  <c r="X170" i="1"/>
  <c r="W170" i="1" s="1"/>
  <c r="AL17" i="1"/>
  <c r="AK17" i="1" s="1"/>
  <c r="AL88" i="1"/>
  <c r="AK88" i="1" s="1"/>
  <c r="AL143" i="1"/>
  <c r="AK143" i="1" s="1"/>
  <c r="AL24" i="1"/>
  <c r="AK24" i="1" s="1"/>
  <c r="AL126" i="1"/>
  <c r="AK126" i="1" s="1"/>
  <c r="X189" i="1"/>
  <c r="W189" i="1" s="1"/>
  <c r="AL106" i="1"/>
  <c r="AK106" i="1" s="1"/>
  <c r="AL25" i="1"/>
  <c r="AK25" i="1" s="1"/>
  <c r="X149" i="1"/>
  <c r="W149" i="1" s="1"/>
  <c r="X203" i="1"/>
  <c r="W203" i="1" s="1"/>
  <c r="AL34" i="1"/>
  <c r="AK34" i="1" s="1"/>
  <c r="AL203" i="1"/>
  <c r="AK203" i="1" s="1"/>
  <c r="AL28" i="1"/>
  <c r="AK28" i="1" s="1"/>
  <c r="AL67" i="1"/>
  <c r="AK67" i="1" s="1"/>
  <c r="AL147" i="1"/>
  <c r="AK147" i="1" s="1"/>
  <c r="X230" i="1"/>
  <c r="W230" i="1" s="1"/>
  <c r="AL71" i="1"/>
  <c r="AK71" i="1" s="1"/>
  <c r="X179" i="1"/>
  <c r="W179" i="1" s="1"/>
  <c r="AL44" i="1"/>
  <c r="AK44" i="1" s="1"/>
  <c r="X186" i="1"/>
  <c r="W186" i="1" s="1"/>
  <c r="AL80" i="1"/>
  <c r="AK80" i="1" s="1"/>
  <c r="X116" i="1"/>
  <c r="W116" i="1" s="1"/>
  <c r="X194" i="1"/>
  <c r="W194" i="1" s="1"/>
  <c r="AL168" i="1"/>
  <c r="AK168" i="1" s="1"/>
  <c r="AL68" i="1"/>
  <c r="AK68" i="1" s="1"/>
  <c r="AL66" i="1"/>
  <c r="AK66" i="1" s="1"/>
  <c r="AL117" i="1"/>
  <c r="AK117" i="1" s="1"/>
  <c r="X37" i="1"/>
  <c r="W37" i="1" s="1"/>
  <c r="AL226" i="1"/>
  <c r="AK226" i="1" s="1"/>
  <c r="X160" i="1"/>
  <c r="W160" i="1" s="1"/>
  <c r="AL134" i="1"/>
  <c r="AK134" i="1" s="1"/>
  <c r="X106" i="1"/>
  <c r="W106" i="1" s="1"/>
  <c r="X204" i="1"/>
  <c r="W204" i="1" s="1"/>
  <c r="AL201" i="1"/>
  <c r="AK201" i="1" s="1"/>
  <c r="AL128" i="1"/>
  <c r="AK128" i="1" s="1"/>
  <c r="X169" i="1"/>
  <c r="W169" i="1" s="1"/>
  <c r="X139" i="1"/>
  <c r="W139" i="1" s="1"/>
  <c r="X77" i="1"/>
  <c r="W77" i="1" s="1"/>
  <c r="AL112" i="1"/>
  <c r="AK112" i="1" s="1"/>
  <c r="AL163" i="1"/>
  <c r="AK163" i="1" s="1"/>
  <c r="X178" i="1"/>
  <c r="W178" i="1" s="1"/>
  <c r="X25" i="1"/>
  <c r="W25" i="1" s="1"/>
  <c r="AL59" i="1"/>
  <c r="AK59" i="1" s="1"/>
  <c r="AL185" i="1"/>
  <c r="AK185" i="1" s="1"/>
  <c r="AL18" i="1"/>
  <c r="AK18" i="1" s="1"/>
  <c r="X60" i="1"/>
  <c r="W60" i="1" s="1"/>
  <c r="X72" i="1"/>
  <c r="W72" i="1" s="1"/>
  <c r="X188" i="1"/>
  <c r="W188" i="1" s="1"/>
  <c r="AL160" i="1"/>
  <c r="AK160" i="1" s="1"/>
  <c r="X69" i="1"/>
  <c r="W69" i="1" s="1"/>
  <c r="AL90" i="1"/>
  <c r="AK90" i="1" s="1"/>
  <c r="AL236" i="1"/>
  <c r="AK236" i="1" s="1"/>
  <c r="AL64" i="1"/>
  <c r="AK64" i="1" s="1"/>
  <c r="X104" i="1"/>
  <c r="W104" i="1" s="1"/>
  <c r="AL123" i="1"/>
  <c r="AK123" i="1" s="1"/>
  <c r="AL37" i="1"/>
  <c r="AK37" i="1" s="1"/>
  <c r="X123" i="1"/>
  <c r="W123" i="1" s="1"/>
  <c r="X202" i="1"/>
  <c r="W202" i="1" s="1"/>
  <c r="X115" i="1"/>
  <c r="W115" i="1" s="1"/>
  <c r="AL229" i="1"/>
  <c r="AK229" i="1" s="1"/>
  <c r="X162" i="1"/>
  <c r="W162" i="1" s="1"/>
  <c r="AL39" i="1"/>
  <c r="AK39" i="1" s="1"/>
  <c r="AL172" i="1"/>
  <c r="AK172" i="1" s="1"/>
  <c r="AL23" i="1"/>
  <c r="AK23" i="1" s="1"/>
  <c r="X97" i="1"/>
  <c r="W97" i="1" s="1"/>
  <c r="X43" i="1"/>
  <c r="W43" i="1" s="1"/>
  <c r="AL114" i="1"/>
  <c r="AK114" i="1" s="1"/>
  <c r="X80" i="1"/>
  <c r="W80" i="1" s="1"/>
  <c r="AL175" i="1"/>
  <c r="AK175" i="1" s="1"/>
  <c r="AL176" i="1"/>
  <c r="AK176" i="1" s="1"/>
  <c r="X134" i="1"/>
  <c r="W134" i="1" s="1"/>
  <c r="X142" i="1"/>
  <c r="W142" i="1" s="1"/>
  <c r="X144" i="1"/>
  <c r="W144" i="1" s="1"/>
  <c r="X180" i="1"/>
  <c r="W180" i="1" s="1"/>
  <c r="X121" i="1"/>
  <c r="W121" i="1" s="1"/>
  <c r="X23" i="1"/>
  <c r="W23" i="1" s="1"/>
  <c r="AL194" i="1"/>
  <c r="AK194" i="1" s="1"/>
  <c r="AL217" i="1"/>
  <c r="AK217" i="1" s="1"/>
  <c r="AL20" i="1"/>
  <c r="AK20" i="1" s="1"/>
  <c r="X157" i="1"/>
  <c r="W157" i="1" s="1"/>
  <c r="AL57" i="1"/>
  <c r="AK57" i="1" s="1"/>
  <c r="AL167" i="1"/>
  <c r="AK167" i="1" s="1"/>
  <c r="AL179" i="1"/>
  <c r="AK179" i="1" s="1"/>
  <c r="X128" i="1"/>
  <c r="W128" i="1" s="1"/>
  <c r="AL54" i="1"/>
  <c r="AK54" i="1" s="1"/>
  <c r="X28" i="1"/>
  <c r="W28" i="1" s="1"/>
  <c r="X130" i="1"/>
  <c r="W130" i="1" s="1"/>
  <c r="AL91" i="1"/>
  <c r="AK91" i="1" s="1"/>
  <c r="X181" i="1"/>
  <c r="W181" i="1" s="1"/>
  <c r="X200" i="1"/>
  <c r="W200" i="1" s="1"/>
  <c r="AL115" i="1"/>
  <c r="AK115" i="1" s="1"/>
  <c r="AL127" i="1"/>
  <c r="AK127" i="1" s="1"/>
  <c r="X138" i="1"/>
  <c r="W138" i="1" s="1"/>
  <c r="X45" i="1"/>
  <c r="W45" i="1" s="1"/>
  <c r="AL109" i="1"/>
  <c r="AK109" i="1" s="1"/>
  <c r="AL164" i="1"/>
  <c r="AK164" i="1" s="1"/>
  <c r="AL113" i="1"/>
  <c r="AK113" i="1" s="1"/>
  <c r="AL215" i="1"/>
  <c r="AK215" i="1" s="1"/>
  <c r="X78" i="1"/>
  <c r="W78" i="1" s="1"/>
  <c r="AL189" i="1"/>
  <c r="AK189" i="1" s="1"/>
  <c r="AL100" i="1"/>
  <c r="AK100" i="1" s="1"/>
  <c r="X82" i="1"/>
  <c r="W82" i="1" s="1"/>
  <c r="AL224" i="1"/>
  <c r="AK224" i="1" s="1"/>
  <c r="X111" i="1"/>
  <c r="W111" i="1" s="1"/>
  <c r="AL140" i="1"/>
  <c r="AK140" i="1" s="1"/>
  <c r="X219" i="1"/>
  <c r="W219" i="1" s="1"/>
  <c r="X192" i="1"/>
  <c r="W192" i="1" s="1"/>
  <c r="X232" i="1"/>
  <c r="W232" i="1" s="1"/>
  <c r="X99" i="1"/>
  <c r="W99" i="1" s="1"/>
  <c r="AL144" i="1"/>
  <c r="AK144" i="1" s="1"/>
  <c r="AL40" i="1"/>
  <c r="AK40" i="1" s="1"/>
  <c r="AL63" i="1"/>
  <c r="AK63" i="1" s="1"/>
  <c r="AL45" i="1"/>
  <c r="AK45" i="1" s="1"/>
  <c r="X27" i="1"/>
  <c r="W27" i="1" s="1"/>
  <c r="AL42" i="1"/>
  <c r="AK42" i="1" s="1"/>
  <c r="X148" i="1"/>
  <c r="W148" i="1" s="1"/>
  <c r="AL31" i="1"/>
  <c r="AK31" i="1" s="1"/>
  <c r="X66" i="1"/>
  <c r="W66" i="1" s="1"/>
  <c r="AL151" i="1"/>
  <c r="AK151" i="1" s="1"/>
  <c r="X234" i="1"/>
  <c r="W234" i="1" s="1"/>
  <c r="AL62" i="1"/>
  <c r="AK62" i="1" s="1"/>
  <c r="AL78" i="1"/>
  <c r="AK78" i="1" s="1"/>
  <c r="AL223" i="1"/>
  <c r="AK223" i="1" s="1"/>
  <c r="X151" i="1"/>
  <c r="W151" i="1" s="1"/>
  <c r="AL32" i="1"/>
  <c r="AK32" i="1" s="1"/>
  <c r="X59" i="1"/>
  <c r="W59" i="1" s="1"/>
  <c r="X182" i="1"/>
  <c r="W182" i="1" s="1"/>
  <c r="X152" i="1"/>
  <c r="W152" i="1" s="1"/>
  <c r="X237" i="1"/>
  <c r="W237" i="1" s="1"/>
  <c r="X118" i="1"/>
  <c r="W118" i="1" s="1"/>
  <c r="AL36" i="1"/>
  <c r="AK36" i="1" s="1"/>
  <c r="AL87" i="1"/>
  <c r="AK87" i="1" s="1"/>
  <c r="AL132" i="1"/>
  <c r="AK132" i="1" s="1"/>
  <c r="X158" i="1"/>
  <c r="W158" i="1" s="1"/>
  <c r="X41" i="1"/>
  <c r="W41" i="1" s="1"/>
  <c r="X195" i="1"/>
  <c r="W195" i="1" s="1"/>
  <c r="X54" i="1"/>
  <c r="W54" i="1" s="1"/>
  <c r="X223" i="1"/>
  <c r="W223" i="1" s="1"/>
  <c r="X126" i="1"/>
  <c r="W126" i="1" s="1"/>
  <c r="X17" i="1"/>
  <c r="W17" i="1" s="1"/>
  <c r="X90" i="1"/>
  <c r="W90" i="1" s="1"/>
  <c r="AL35" i="1"/>
  <c r="AK35" i="1" s="1"/>
  <c r="AL49" i="1"/>
  <c r="AK49" i="1" s="1"/>
  <c r="X36" i="1"/>
  <c r="W36" i="1" s="1"/>
  <c r="AL74" i="1"/>
  <c r="AK74" i="1" s="1"/>
  <c r="X64" i="1"/>
  <c r="W64" i="1" s="1"/>
  <c r="X39" i="1"/>
  <c r="W39" i="1" s="1"/>
  <c r="AL216" i="1"/>
  <c r="AK216" i="1" s="1"/>
  <c r="AL177" i="1"/>
  <c r="AK177" i="1" s="1"/>
  <c r="AL56" i="1"/>
  <c r="AK56" i="1" s="1"/>
  <c r="X52" i="1"/>
  <c r="W52" i="1" s="1"/>
  <c r="X206" i="1"/>
  <c r="W206" i="1" s="1"/>
  <c r="X231" i="1"/>
  <c r="W231" i="1" s="1"/>
  <c r="AL43" i="1"/>
  <c r="AK43" i="1" s="1"/>
  <c r="AL161" i="1"/>
  <c r="AK161" i="1" s="1"/>
  <c r="X207" i="1"/>
  <c r="W207" i="1" s="1"/>
  <c r="AL131" i="1"/>
  <c r="AK131" i="1" s="1"/>
  <c r="X20" i="1"/>
  <c r="W20" i="1" s="1"/>
  <c r="X55" i="1"/>
  <c r="W55" i="1" s="1"/>
  <c r="X150" i="1"/>
  <c r="W150" i="1" s="1"/>
  <c r="AL162" i="1"/>
  <c r="AK162" i="1" s="1"/>
  <c r="X30" i="1"/>
  <c r="W30" i="1" s="1"/>
  <c r="AL92" i="1"/>
  <c r="AK92" i="1" s="1"/>
  <c r="AL55" i="1"/>
  <c r="AK55" i="1" s="1"/>
  <c r="AL136" i="1"/>
  <c r="AK136" i="1" s="1"/>
  <c r="AL72" i="1"/>
  <c r="AK72" i="1" s="1"/>
  <c r="AL81" i="1"/>
  <c r="AK81" i="1" s="1"/>
  <c r="AL207" i="1"/>
  <c r="AK207" i="1" s="1"/>
  <c r="X98" i="1"/>
  <c r="W98" i="1" s="1"/>
  <c r="AL38" i="1"/>
  <c r="AK38" i="1" s="1"/>
  <c r="X124" i="1"/>
  <c r="W124" i="1" s="1"/>
  <c r="AL205" i="1"/>
  <c r="AK205" i="1" s="1"/>
  <c r="AL84" i="1"/>
  <c r="AK84" i="1" s="1"/>
  <c r="AL111" i="1"/>
  <c r="AK111" i="1" s="1"/>
  <c r="AL187" i="1"/>
  <c r="AK187" i="1" s="1"/>
  <c r="X107" i="1"/>
  <c r="W107" i="1" s="1"/>
  <c r="X222" i="1"/>
  <c r="W222" i="1" s="1"/>
  <c r="AL135" i="1"/>
  <c r="AK135" i="1" s="1"/>
  <c r="AL209" i="1"/>
  <c r="AK209" i="1" s="1"/>
  <c r="X161" i="1"/>
  <c r="W161" i="1" s="1"/>
  <c r="X221" i="1"/>
  <c r="W221" i="1" s="1"/>
  <c r="X40" i="1"/>
  <c r="W40" i="1" s="1"/>
  <c r="X35" i="1"/>
  <c r="W35" i="1" s="1"/>
  <c r="AL104" i="1"/>
  <c r="AK104" i="1" s="1"/>
  <c r="X33" i="1"/>
  <c r="W33" i="1" s="1"/>
  <c r="AL171" i="1"/>
  <c r="AK171" i="1" s="1"/>
  <c r="AL83" i="1"/>
  <c r="AK83" i="1" s="1"/>
  <c r="AL219" i="1"/>
  <c r="AK219" i="1" s="1"/>
  <c r="AL41" i="1"/>
  <c r="AK41" i="1" s="1"/>
  <c r="AL158" i="1"/>
  <c r="AK158" i="1" s="1"/>
  <c r="X83" i="1"/>
  <c r="W83" i="1" s="1"/>
  <c r="X164" i="1"/>
  <c r="W164" i="1" s="1"/>
  <c r="X44" i="1"/>
  <c r="W44" i="1" s="1"/>
  <c r="X58" i="1"/>
  <c r="W58" i="1" s="1"/>
  <c r="AL232" i="1"/>
  <c r="AK232" i="1" s="1"/>
  <c r="X95" i="1"/>
  <c r="W95" i="1" s="1"/>
  <c r="AL125" i="1"/>
  <c r="AK125" i="1" s="1"/>
  <c r="AL184" i="1"/>
  <c r="AK184" i="1" s="1"/>
  <c r="AL141" i="1"/>
  <c r="AK141" i="1" s="1"/>
  <c r="X57" i="1"/>
  <c r="W57" i="1" s="1"/>
  <c r="X129" i="1"/>
  <c r="W129" i="1" s="1"/>
  <c r="AL130" i="1"/>
  <c r="AK130" i="1" s="1"/>
  <c r="AL98" i="1"/>
  <c r="AK98" i="1" s="1"/>
  <c r="X76" i="1"/>
  <c r="W76" i="1" s="1"/>
  <c r="X122" i="1"/>
  <c r="W122" i="1" s="1"/>
  <c r="AL19" i="1"/>
  <c r="AK19" i="1" s="1"/>
  <c r="X92" i="1"/>
  <c r="W92" i="1" s="1"/>
  <c r="X81" i="1"/>
  <c r="W81" i="1" s="1"/>
  <c r="AL58" i="1"/>
  <c r="AK58" i="1" s="1"/>
  <c r="AL76" i="1"/>
  <c r="AK76" i="1" s="1"/>
  <c r="AL196" i="1"/>
  <c r="AK196" i="1" s="1"/>
  <c r="X166" i="1"/>
  <c r="W166" i="1" s="1"/>
  <c r="X22" i="1"/>
  <c r="W22" i="1" s="1"/>
  <c r="AL221" i="1"/>
  <c r="AK221" i="1" s="1"/>
  <c r="X201" i="1"/>
  <c r="W201" i="1" s="1"/>
  <c r="AL170" i="1"/>
  <c r="AK170" i="1" s="1"/>
  <c r="X196" i="1"/>
  <c r="W196" i="1" s="1"/>
  <c r="AL213" i="1"/>
  <c r="AK213" i="1" s="1"/>
  <c r="X197" i="1"/>
  <c r="W197" i="1" s="1"/>
  <c r="AL142" i="1"/>
  <c r="AK142" i="1" s="1"/>
  <c r="AL149" i="1"/>
  <c r="AK149" i="1" s="1"/>
  <c r="X117" i="1"/>
  <c r="W117" i="1" s="1"/>
  <c r="AL178" i="1"/>
  <c r="AK178" i="1" s="1"/>
  <c r="X193" i="1"/>
  <c r="W193" i="1" s="1"/>
  <c r="X88" i="1"/>
  <c r="W88" i="1" s="1"/>
  <c r="X120" i="1"/>
  <c r="W120" i="1" s="1"/>
  <c r="AL206" i="1"/>
  <c r="AK206" i="1" s="1"/>
  <c r="X209" i="1"/>
  <c r="W209" i="1" s="1"/>
  <c r="AL133" i="1"/>
  <c r="AK133" i="1" s="1"/>
  <c r="X51" i="1"/>
  <c r="W51" i="1" s="1"/>
  <c r="AL235" i="1"/>
  <c r="AK235" i="1" s="1"/>
  <c r="X183" i="1"/>
  <c r="W183" i="1" s="1"/>
  <c r="X218" i="1"/>
  <c r="W218" i="1" s="1"/>
  <c r="AL122" i="1"/>
  <c r="AK122" i="1" s="1"/>
  <c r="AL73" i="1"/>
  <c r="AK73" i="1" s="1"/>
  <c r="AL214" i="1"/>
  <c r="AK214" i="1" s="1"/>
  <c r="AL22" i="1"/>
  <c r="AK22" i="1" s="1"/>
  <c r="X63" i="1"/>
  <c r="W63" i="1" s="1"/>
  <c r="X190" i="1"/>
  <c r="W190" i="1" s="1"/>
  <c r="X145" i="1"/>
  <c r="W145" i="1" s="1"/>
  <c r="X199" i="1"/>
  <c r="W199" i="1" s="1"/>
  <c r="AL27" i="1"/>
  <c r="AK27" i="1" s="1"/>
  <c r="X32" i="1"/>
  <c r="W32" i="1" s="1"/>
  <c r="AL103" i="1"/>
  <c r="AK103" i="1" s="1"/>
  <c r="X86" i="1"/>
  <c r="W86" i="1" s="1"/>
  <c r="AL139" i="1"/>
  <c r="AK139" i="1" s="1"/>
  <c r="X15" i="1"/>
  <c r="W15" i="1" s="1"/>
  <c r="X226" i="1"/>
  <c r="W226" i="1" s="1"/>
  <c r="X132" i="1"/>
  <c r="W132" i="1" s="1"/>
  <c r="AL230" i="1"/>
  <c r="AK230" i="1" s="1"/>
  <c r="AL228" i="1"/>
  <c r="AK228" i="1" s="1"/>
  <c r="X89" i="1"/>
  <c r="W89" i="1" s="1"/>
  <c r="X238" i="1"/>
  <c r="W238" i="1" s="1"/>
  <c r="X229" i="1"/>
  <c r="W229" i="1" s="1"/>
  <c r="X235" i="1"/>
  <c r="W235" i="1" s="1"/>
  <c r="AL225" i="1"/>
  <c r="AK225" i="1" s="1"/>
  <c r="AL150" i="1"/>
  <c r="AK150" i="1" s="1"/>
  <c r="X133" i="1"/>
  <c r="W133" i="1" s="1"/>
  <c r="AL146" i="1"/>
  <c r="AK146" i="1" s="1"/>
  <c r="AL50" i="1"/>
  <c r="AK50" i="1" s="1"/>
  <c r="AL218" i="1"/>
  <c r="AK218" i="1" s="1"/>
  <c r="AL197" i="1"/>
  <c r="AK197" i="1" s="1"/>
  <c r="AL85" i="1"/>
  <c r="AK85" i="1" s="1"/>
  <c r="X198" i="1"/>
  <c r="W198" i="1" s="1"/>
  <c r="X205" i="1"/>
  <c r="W205" i="1" s="1"/>
  <c r="AL227" i="1"/>
  <c r="AK227" i="1" s="1"/>
  <c r="X165" i="1"/>
  <c r="W165" i="1" s="1"/>
  <c r="AL52" i="1"/>
  <c r="AK52" i="1" s="1"/>
  <c r="X216" i="1"/>
  <c r="W216" i="1" s="1"/>
  <c r="X210" i="1"/>
  <c r="W210" i="1" s="1"/>
  <c r="AL198" i="1"/>
  <c r="AK198" i="1" s="1"/>
  <c r="X236" i="1"/>
  <c r="W236" i="1" s="1"/>
  <c r="X94" i="1"/>
  <c r="W94" i="1" s="1"/>
  <c r="AL120" i="1"/>
  <c r="AK120" i="1" s="1"/>
  <c r="X220" i="1"/>
  <c r="W220" i="1" s="1"/>
  <c r="AL212" i="1"/>
  <c r="AK212" i="1" s="1"/>
  <c r="X49" i="1"/>
  <c r="W49" i="1" s="1"/>
  <c r="X47" i="1"/>
  <c r="W47" i="1" s="1"/>
  <c r="AL234" i="1"/>
  <c r="AK234" i="1" s="1"/>
  <c r="AL93" i="1"/>
  <c r="AK93" i="1" s="1"/>
  <c r="X31" i="1"/>
  <c r="W31" i="1" s="1"/>
  <c r="X46" i="1"/>
  <c r="W46" i="1" s="1"/>
  <c r="AL174" i="1"/>
  <c r="AK174" i="1" s="1"/>
  <c r="X173" i="1"/>
  <c r="W173" i="1" s="1"/>
  <c r="X70" i="1"/>
  <c r="W70" i="1" s="1"/>
  <c r="AL124" i="1"/>
  <c r="AK124" i="1" s="1"/>
  <c r="X225" i="1"/>
  <c r="W225" i="1" s="1"/>
  <c r="AL169" i="1"/>
  <c r="AK169" i="1" s="1"/>
  <c r="AL237" i="1"/>
  <c r="AK237" i="1" s="1"/>
  <c r="X105" i="1"/>
  <c r="W105" i="1" s="1"/>
  <c r="X16" i="1"/>
  <c r="W16" i="1" s="1"/>
  <c r="X135" i="1"/>
  <c r="W135" i="1" s="1"/>
  <c r="X29" i="1"/>
  <c r="W29" i="1" s="1"/>
  <c r="X153" i="1"/>
  <c r="W153" i="1" s="1"/>
  <c r="X137" i="1"/>
  <c r="W137" i="1" s="1"/>
  <c r="X14" i="1"/>
  <c r="W14" i="1" s="1"/>
  <c r="AL152" i="1"/>
  <c r="AK152" i="1" s="1"/>
  <c r="X212" i="1"/>
  <c r="W212" i="1" s="1"/>
  <c r="AL238" i="1"/>
  <c r="AK238" i="1" s="1"/>
  <c r="X217" i="1"/>
  <c r="W217" i="1" s="1"/>
  <c r="X176" i="1"/>
  <c r="W176" i="1" s="1"/>
  <c r="X187" i="1"/>
  <c r="W187" i="1" s="1"/>
  <c r="X100" i="1"/>
  <c r="W100" i="1" s="1"/>
  <c r="AL211" i="1"/>
  <c r="AK211" i="1" s="1"/>
  <c r="AL53" i="1"/>
  <c r="AK53" i="1" s="1"/>
  <c r="AL159" i="1"/>
  <c r="AK159" i="1" s="1"/>
  <c r="X175" i="1"/>
  <c r="W175" i="1" s="1"/>
  <c r="X65" i="1"/>
  <c r="W65" i="1" s="1"/>
  <c r="AL77" i="1"/>
  <c r="AK77" i="1" s="1"/>
  <c r="AL116" i="1"/>
  <c r="AK116" i="1" s="1"/>
  <c r="AL129" i="1"/>
  <c r="AK129" i="1" s="1"/>
  <c r="AL183" i="1"/>
  <c r="AK183" i="1" s="1"/>
  <c r="X177" i="1"/>
  <c r="W177" i="1" s="1"/>
  <c r="X227" i="1"/>
  <c r="W227" i="1" s="1"/>
  <c r="AL48" i="1"/>
  <c r="AK48" i="1" s="1"/>
  <c r="X71" i="1"/>
  <c r="W71" i="1" s="1"/>
  <c r="X91" i="1"/>
  <c r="W91" i="1" s="1"/>
  <c r="X146" i="1"/>
  <c r="W146" i="1" s="1"/>
  <c r="X154" i="1"/>
  <c r="W154" i="1" s="1"/>
  <c r="AL97" i="1"/>
  <c r="AK97" i="1" s="1"/>
  <c r="AL157" i="1"/>
  <c r="AK157" i="1" s="1"/>
  <c r="X155" i="1"/>
  <c r="W155" i="1" s="1"/>
  <c r="X168" i="1"/>
  <c r="W168" i="1" s="1"/>
  <c r="X211" i="1"/>
  <c r="W211" i="1" s="1"/>
  <c r="X171" i="1"/>
  <c r="W171" i="1" s="1"/>
  <c r="X184" i="1"/>
  <c r="W184" i="1" s="1"/>
  <c r="X208" i="1"/>
  <c r="W208" i="1" s="1"/>
  <c r="X56" i="1"/>
  <c r="W56" i="1" s="1"/>
  <c r="AL199" i="1"/>
  <c r="AK199" i="1" s="1"/>
  <c r="X213" i="1"/>
  <c r="W213" i="1" s="1"/>
  <c r="X119" i="1"/>
  <c r="W119" i="1" s="1"/>
  <c r="AL21" i="1"/>
  <c r="AK21" i="1" s="1"/>
  <c r="AL148" i="1"/>
  <c r="AK148" i="1" s="1"/>
  <c r="X172" i="1"/>
  <c r="W172" i="1" s="1"/>
  <c r="AL110" i="1"/>
  <c r="AK110" i="1" s="1"/>
  <c r="X96" i="1"/>
  <c r="W96" i="1" s="1"/>
  <c r="AL69" i="1"/>
  <c r="AK69" i="1" s="1"/>
  <c r="AL156" i="1"/>
  <c r="AK156" i="1" s="1"/>
  <c r="AL138" i="1"/>
  <c r="AK138" i="1" s="1"/>
  <c r="AL186" i="1"/>
  <c r="AK186" i="1" s="1"/>
  <c r="X125" i="1"/>
  <c r="W125" i="1" s="1"/>
  <c r="X38" i="1"/>
  <c r="W38" i="1" s="1"/>
  <c r="AL96" i="1"/>
  <c r="AK96" i="1" s="1"/>
  <c r="X18" i="1"/>
  <c r="W18" i="1" s="1"/>
  <c r="AL30" i="1"/>
  <c r="AK30" i="1" s="1"/>
  <c r="AL82" i="1"/>
  <c r="AK82" i="1" s="1"/>
  <c r="X102" i="1"/>
  <c r="W102" i="1" s="1"/>
  <c r="X228" i="1"/>
  <c r="W228" i="1" s="1"/>
  <c r="X214" i="1"/>
  <c r="W214" i="1" s="1"/>
  <c r="AL47" i="1"/>
  <c r="AK47" i="1" s="1"/>
  <c r="AL14" i="1"/>
  <c r="AK14" i="1" s="1"/>
  <c r="X79" i="1"/>
  <c r="W79" i="1" s="1"/>
  <c r="X233" i="1"/>
  <c r="W233" i="1" s="1"/>
  <c r="AL220" i="1"/>
  <c r="AK220" i="1" s="1"/>
  <c r="AL118" i="1"/>
  <c r="AK118" i="1" s="1"/>
  <c r="AL192" i="1"/>
  <c r="AK192" i="1" s="1"/>
  <c r="X73" i="1"/>
  <c r="W73" i="1" s="1"/>
  <c r="AL231" i="1"/>
  <c r="AK231" i="1" s="1"/>
  <c r="X84" i="1"/>
  <c r="W84" i="1" s="1"/>
  <c r="X108" i="1"/>
  <c r="W108" i="1" s="1"/>
  <c r="AL188" i="1"/>
  <c r="AK188" i="1" s="1"/>
  <c r="AL233" i="1"/>
  <c r="AK233" i="1" s="1"/>
  <c r="AL101" i="1"/>
  <c r="AK101" i="1" s="1"/>
  <c r="AL86" i="1"/>
  <c r="AK86" i="1" s="1"/>
  <c r="AL137" i="1"/>
  <c r="AK137" i="1" s="1"/>
  <c r="AL180" i="1"/>
  <c r="AK180" i="1" s="1"/>
  <c r="AL200" i="1"/>
  <c r="AK200" i="1" s="1"/>
  <c r="X141" i="1"/>
  <c r="W141" i="1" s="1"/>
  <c r="AL191" i="1"/>
  <c r="AK191" i="1" s="1"/>
  <c r="X87" i="1"/>
  <c r="W87" i="1" s="1"/>
  <c r="AL208" i="1"/>
  <c r="AK208" i="1" s="1"/>
  <c r="X68" i="1"/>
  <c r="W68" i="1" s="1"/>
  <c r="AL222" i="1"/>
  <c r="AK222" i="1" s="1"/>
  <c r="X48" i="1"/>
  <c r="W48" i="1" s="1"/>
  <c r="X75" i="1"/>
  <c r="W75" i="1" s="1"/>
  <c r="X101" i="1"/>
  <c r="W101" i="1" s="1"/>
  <c r="AL102" i="1"/>
  <c r="AK102" i="1" s="1"/>
  <c r="X174" i="1"/>
  <c r="W174" i="1" s="1"/>
  <c r="AL121" i="1"/>
  <c r="AK121" i="1" s="1"/>
  <c r="AL190" i="1"/>
  <c r="AK190" i="1" s="1"/>
  <c r="X42" i="1"/>
  <c r="W42" i="1" s="1"/>
  <c r="AL75" i="1"/>
  <c r="AK75" i="1" s="1"/>
  <c r="AL202" i="1"/>
  <c r="AK202" i="1" s="1"/>
  <c r="X185" i="1"/>
  <c r="W185" i="1" s="1"/>
  <c r="AL16" i="1"/>
  <c r="AK16" i="1" s="1"/>
  <c r="X103" i="1"/>
  <c r="W103" i="1" s="1"/>
  <c r="AL182" i="1"/>
  <c r="AK182" i="1" s="1"/>
  <c r="X224" i="1"/>
  <c r="W224" i="1" s="1"/>
  <c r="X167" i="1"/>
  <c r="W167" i="1" s="1"/>
  <c r="X140" i="1"/>
  <c r="W140" i="1" s="1"/>
  <c r="AL154" i="1"/>
  <c r="AK154" i="1" s="1"/>
  <c r="X109" i="1"/>
  <c r="W109" i="1" s="1"/>
  <c r="AL105" i="1"/>
  <c r="AK105" i="1" s="1"/>
  <c r="AL94" i="1"/>
  <c r="AK94" i="1" s="1"/>
  <c r="AL210" i="1"/>
  <c r="AK210" i="1" s="1"/>
</calcChain>
</file>

<file path=xl/sharedStrings.xml><?xml version="1.0" encoding="utf-8"?>
<sst xmlns="http://schemas.openxmlformats.org/spreadsheetml/2006/main" count="1321" uniqueCount="929">
  <si>
    <t>別紙</t>
    <rPh sb="0" eb="2">
      <t>ベッシ</t>
    </rPh>
    <phoneticPr fontId="3"/>
  </si>
  <si>
    <t>　　2018年度　人間ドック　項目一覧表</t>
    <rPh sb="6" eb="7">
      <t>ネン</t>
    </rPh>
    <rPh sb="7" eb="8">
      <t>ド</t>
    </rPh>
    <rPh sb="9" eb="11">
      <t>ニンゲン</t>
    </rPh>
    <rPh sb="15" eb="17">
      <t>コウモク</t>
    </rPh>
    <rPh sb="17" eb="19">
      <t>イチラン</t>
    </rPh>
    <rPh sb="19" eb="20">
      <t>ヒョウ</t>
    </rPh>
    <phoneticPr fontId="3"/>
  </si>
  <si>
    <t>新コース</t>
    <rPh sb="0" eb="1">
      <t>シン</t>
    </rPh>
    <phoneticPr fontId="3"/>
  </si>
  <si>
    <t>旧コース</t>
    <rPh sb="0" eb="1">
      <t>キュウ</t>
    </rPh>
    <phoneticPr fontId="3"/>
  </si>
  <si>
    <t>検　　査　　項　　目</t>
    <rPh sb="0" eb="1">
      <t>ケン</t>
    </rPh>
    <rPh sb="3" eb="4">
      <t>サ</t>
    </rPh>
    <rPh sb="6" eb="7">
      <t>コウ</t>
    </rPh>
    <rPh sb="9" eb="10">
      <t>メ</t>
    </rPh>
    <phoneticPr fontId="3"/>
  </si>
  <si>
    <r>
      <t xml:space="preserve">vﾄﾞｯｸ(新)
</t>
    </r>
    <r>
      <rPr>
        <sz val="10"/>
        <color rgb="FFC00000"/>
        <rFont val="ＭＳ 明朝"/>
        <family val="1"/>
        <charset val="128"/>
      </rPr>
      <t>人間ﾄﾞｯｸ学会指定項目準拠ｺｰｽ　+　追加検査項目</t>
    </r>
    <rPh sb="6" eb="7">
      <t>シン</t>
    </rPh>
    <phoneticPr fontId="3"/>
  </si>
  <si>
    <r>
      <t xml:space="preserve">人間ﾄﾞｯｸ(学会指定ｺｰｽ)
</t>
    </r>
    <r>
      <rPr>
        <sz val="10"/>
        <color rgb="FFC00000"/>
        <rFont val="ＭＳ 明朝"/>
        <family val="1"/>
        <charset val="128"/>
      </rPr>
      <t>人間ﾄﾞｯｸ学会指定項目準拠ｺｰｽ</t>
    </r>
    <rPh sb="0" eb="2">
      <t>ニンゲン</t>
    </rPh>
    <rPh sb="7" eb="9">
      <t>ガッカイ</t>
    </rPh>
    <rPh sb="9" eb="11">
      <t>シテイ</t>
    </rPh>
    <rPh sb="16" eb="18">
      <t>ニンゲン</t>
    </rPh>
    <rPh sb="22" eb="24">
      <t>ガッカイ</t>
    </rPh>
    <rPh sb="24" eb="26">
      <t>シテイ</t>
    </rPh>
    <rPh sb="26" eb="28">
      <t>コウモク</t>
    </rPh>
    <rPh sb="28" eb="30">
      <t>ジュンキョ</t>
    </rPh>
    <phoneticPr fontId="3"/>
  </si>
  <si>
    <t>vﾄﾞｯｸ</t>
    <phoneticPr fontId="3"/>
  </si>
  <si>
    <t>Sﾄﾞｯｸ</t>
    <phoneticPr fontId="3"/>
  </si>
  <si>
    <t>Aﾄﾞｯｸ</t>
    <phoneticPr fontId="3"/>
  </si>
  <si>
    <t>Bﾄﾞｯｸ</t>
    <phoneticPr fontId="3"/>
  </si>
  <si>
    <t>ﾚﾃﾞｨｰｽﾄﾞｯｸ</t>
    <phoneticPr fontId="3"/>
  </si>
  <si>
    <t>病気との関係</t>
    <rPh sb="0" eb="2">
      <t>ビョウキ</t>
    </rPh>
    <rPh sb="4" eb="6">
      <t>カンケイ</t>
    </rPh>
    <phoneticPr fontId="3"/>
  </si>
  <si>
    <t>健　　診　　料　　金(税込）</t>
    <rPh sb="0" eb="1">
      <t>ケン</t>
    </rPh>
    <rPh sb="3" eb="4">
      <t>ミ</t>
    </rPh>
    <rPh sb="6" eb="7">
      <t>リョウ</t>
    </rPh>
    <rPh sb="9" eb="10">
      <t>キン</t>
    </rPh>
    <rPh sb="11" eb="13">
      <t>ゼイコ</t>
    </rPh>
    <phoneticPr fontId="3"/>
  </si>
  <si>
    <t>問診</t>
    <rPh sb="0" eb="2">
      <t>モンシン</t>
    </rPh>
    <phoneticPr fontId="3"/>
  </si>
  <si>
    <t>既往歴の調査、自覚症状の調査、問診</t>
    <rPh sb="0" eb="2">
      <t>キオウ</t>
    </rPh>
    <rPh sb="2" eb="3">
      <t>レキ</t>
    </rPh>
    <rPh sb="4" eb="6">
      <t>チョウサ</t>
    </rPh>
    <rPh sb="7" eb="9">
      <t>ジカク</t>
    </rPh>
    <rPh sb="9" eb="11">
      <t>ショウジョウ</t>
    </rPh>
    <rPh sb="12" eb="14">
      <t>チョウサ</t>
    </rPh>
    <rPh sb="15" eb="17">
      <t>モンシン</t>
    </rPh>
    <phoneticPr fontId="3"/>
  </si>
  <si>
    <t>○</t>
    <phoneticPr fontId="3"/>
  </si>
  <si>
    <t>理学的所見（診察）</t>
    <rPh sb="0" eb="3">
      <t>リガクテキ</t>
    </rPh>
    <rPh sb="3" eb="5">
      <t>ショケン</t>
    </rPh>
    <rPh sb="6" eb="8">
      <t>シンサツ</t>
    </rPh>
    <phoneticPr fontId="3"/>
  </si>
  <si>
    <t>身体測定</t>
    <rPh sb="0" eb="2">
      <t>シンタイ</t>
    </rPh>
    <rPh sb="2" eb="4">
      <t>ソクテイ</t>
    </rPh>
    <phoneticPr fontId="3"/>
  </si>
  <si>
    <t>身長</t>
    <rPh sb="0" eb="2">
      <t>シンチョウ</t>
    </rPh>
    <phoneticPr fontId="3"/>
  </si>
  <si>
    <t>肥満度(肥満・やせ）</t>
    <rPh sb="0" eb="2">
      <t>ヒマン</t>
    </rPh>
    <rPh sb="2" eb="3">
      <t>ド</t>
    </rPh>
    <rPh sb="4" eb="6">
      <t>ヒマン</t>
    </rPh>
    <phoneticPr fontId="3"/>
  </si>
  <si>
    <t>体重</t>
    <rPh sb="0" eb="2">
      <t>タイジュウ</t>
    </rPh>
    <phoneticPr fontId="3"/>
  </si>
  <si>
    <t>肥満度（ＢＭＩ）</t>
    <rPh sb="0" eb="2">
      <t>ヒマン</t>
    </rPh>
    <rPh sb="2" eb="3">
      <t>ド</t>
    </rPh>
    <phoneticPr fontId="3"/>
  </si>
  <si>
    <t>腹囲</t>
    <rPh sb="0" eb="2">
      <t>フクイ</t>
    </rPh>
    <phoneticPr fontId="3"/>
  </si>
  <si>
    <t>視力検査（５ｍ視力）遠視力</t>
    <rPh sb="0" eb="2">
      <t>シリョク</t>
    </rPh>
    <rPh sb="2" eb="4">
      <t>ケンサ</t>
    </rPh>
    <rPh sb="7" eb="9">
      <t>シリョク</t>
    </rPh>
    <rPh sb="10" eb="11">
      <t>エン</t>
    </rPh>
    <rPh sb="11" eb="13">
      <t>シリョク</t>
    </rPh>
    <phoneticPr fontId="3"/>
  </si>
  <si>
    <t>視力</t>
    <rPh sb="0" eb="2">
      <t>シリョク</t>
    </rPh>
    <phoneticPr fontId="3"/>
  </si>
  <si>
    <t>血圧測定</t>
    <rPh sb="0" eb="2">
      <t>ケツアツ</t>
    </rPh>
    <rPh sb="2" eb="4">
      <t>ソクテイ</t>
    </rPh>
    <phoneticPr fontId="3"/>
  </si>
  <si>
    <t>血圧測定（座位）</t>
    <rPh sb="0" eb="2">
      <t>ケツアツ</t>
    </rPh>
    <rPh sb="2" eb="4">
      <t>ソクテイ</t>
    </rPh>
    <rPh sb="5" eb="7">
      <t>ザイ</t>
    </rPh>
    <phoneticPr fontId="3"/>
  </si>
  <si>
    <t>高血圧、低血圧</t>
    <rPh sb="0" eb="3">
      <t>コウケツアツ</t>
    </rPh>
    <rPh sb="4" eb="7">
      <t>テイケツアツ</t>
    </rPh>
    <phoneticPr fontId="3"/>
  </si>
  <si>
    <t>尿　検　査</t>
    <rPh sb="0" eb="1">
      <t>ニョウ</t>
    </rPh>
    <rPh sb="2" eb="3">
      <t>ケン</t>
    </rPh>
    <rPh sb="4" eb="5">
      <t>サ</t>
    </rPh>
    <phoneticPr fontId="3"/>
  </si>
  <si>
    <t>蛋白</t>
    <rPh sb="0" eb="2">
      <t>タンパク</t>
    </rPh>
    <phoneticPr fontId="3"/>
  </si>
  <si>
    <t>腎臓病（腎炎、ネフローゼなど）、尿路系疾患</t>
    <rPh sb="0" eb="2">
      <t>ジンゾウ</t>
    </rPh>
    <rPh sb="2" eb="3">
      <t>ビョウ</t>
    </rPh>
    <rPh sb="4" eb="6">
      <t>ジンエン</t>
    </rPh>
    <rPh sb="16" eb="18">
      <t>ニョウロ</t>
    </rPh>
    <rPh sb="18" eb="19">
      <t>ケイ</t>
    </rPh>
    <rPh sb="19" eb="21">
      <t>シッカン</t>
    </rPh>
    <phoneticPr fontId="3"/>
  </si>
  <si>
    <t>糖</t>
    <rPh sb="0" eb="1">
      <t>トウ</t>
    </rPh>
    <phoneticPr fontId="3"/>
  </si>
  <si>
    <t>糖尿病</t>
    <rPh sb="0" eb="3">
      <t>トウニョウビョウ</t>
    </rPh>
    <phoneticPr fontId="3"/>
  </si>
  <si>
    <t>潜血</t>
    <rPh sb="0" eb="2">
      <t>センケツ</t>
    </rPh>
    <phoneticPr fontId="3"/>
  </si>
  <si>
    <t>腎臓病、尿路系の疾患</t>
    <rPh sb="0" eb="3">
      <t>ジンゾウビョウ</t>
    </rPh>
    <rPh sb="4" eb="6">
      <t>ニョウロ</t>
    </rPh>
    <rPh sb="6" eb="7">
      <t>ケイ</t>
    </rPh>
    <rPh sb="8" eb="10">
      <t>シッカン</t>
    </rPh>
    <phoneticPr fontId="3"/>
  </si>
  <si>
    <t>沈渣　(PH含む)</t>
    <rPh sb="0" eb="2">
      <t>チンサ</t>
    </rPh>
    <rPh sb="6" eb="7">
      <t>フク</t>
    </rPh>
    <phoneticPr fontId="3"/>
  </si>
  <si>
    <t>●</t>
    <phoneticPr fontId="3"/>
  </si>
  <si>
    <t>便潜血反応検査</t>
    <phoneticPr fontId="3"/>
  </si>
  <si>
    <t>ヒトヘモグロビン潜血反応２回法</t>
    <rPh sb="8" eb="10">
      <t>センケツ</t>
    </rPh>
    <rPh sb="10" eb="12">
      <t>ハンノウ</t>
    </rPh>
    <rPh sb="13" eb="14">
      <t>カイ</t>
    </rPh>
    <rPh sb="14" eb="15">
      <t>ホウ</t>
    </rPh>
    <phoneticPr fontId="3"/>
  </si>
  <si>
    <t>消化管出血、大腸ポリープ、大腸ガンなど</t>
    <rPh sb="0" eb="3">
      <t>ショウカカン</t>
    </rPh>
    <rPh sb="3" eb="5">
      <t>シュッケツ</t>
    </rPh>
    <rPh sb="6" eb="8">
      <t>ダイチョウ</t>
    </rPh>
    <rPh sb="13" eb="15">
      <t>ダイチョウ</t>
    </rPh>
    <phoneticPr fontId="3"/>
  </si>
  <si>
    <t>血液学的検査</t>
    <rPh sb="0" eb="2">
      <t>ケツエキ</t>
    </rPh>
    <rPh sb="2" eb="4">
      <t>ガクテキ</t>
    </rPh>
    <rPh sb="4" eb="6">
      <t>ケンサ</t>
    </rPh>
    <phoneticPr fontId="3"/>
  </si>
  <si>
    <t>白血球数</t>
    <rPh sb="0" eb="3">
      <t>ハッケッキュウ</t>
    </rPh>
    <rPh sb="3" eb="4">
      <t>スウ</t>
    </rPh>
    <phoneticPr fontId="3"/>
  </si>
  <si>
    <t>炎症、白血病など血液系の疾患、感染症など</t>
    <rPh sb="0" eb="2">
      <t>エンショウ</t>
    </rPh>
    <rPh sb="3" eb="6">
      <t>ハッケツビョウ</t>
    </rPh>
    <rPh sb="8" eb="10">
      <t>ケツエキ</t>
    </rPh>
    <rPh sb="10" eb="11">
      <t>ケイ</t>
    </rPh>
    <rPh sb="12" eb="14">
      <t>シッカン</t>
    </rPh>
    <rPh sb="15" eb="18">
      <t>カンセンショウ</t>
    </rPh>
    <phoneticPr fontId="3"/>
  </si>
  <si>
    <t>赤血球数</t>
    <rPh sb="0" eb="3">
      <t>セッケッキュウ</t>
    </rPh>
    <rPh sb="3" eb="4">
      <t>スウ</t>
    </rPh>
    <phoneticPr fontId="3"/>
  </si>
  <si>
    <t>貧血など</t>
    <rPh sb="0" eb="2">
      <t>ヒンケツ</t>
    </rPh>
    <phoneticPr fontId="3"/>
  </si>
  <si>
    <t>ヘマトクリット</t>
    <phoneticPr fontId="3"/>
  </si>
  <si>
    <t>ヘモグロビン</t>
    <phoneticPr fontId="3"/>
  </si>
  <si>
    <t>血小板数</t>
    <rPh sb="0" eb="3">
      <t>ケッショウバン</t>
    </rPh>
    <rPh sb="3" eb="4">
      <t>スウ</t>
    </rPh>
    <phoneticPr fontId="3"/>
  </si>
  <si>
    <t>血液系の疾患</t>
    <rPh sb="0" eb="2">
      <t>ケツエキ</t>
    </rPh>
    <rPh sb="2" eb="3">
      <t>ケイ</t>
    </rPh>
    <rPh sb="4" eb="6">
      <t>シッカン</t>
    </rPh>
    <phoneticPr fontId="3"/>
  </si>
  <si>
    <t>血液像</t>
    <rPh sb="0" eb="2">
      <t>ケツエキ</t>
    </rPh>
    <rPh sb="2" eb="3">
      <t>ゾウ</t>
    </rPh>
    <phoneticPr fontId="3"/>
  </si>
  <si>
    <t>生化学検査</t>
    <rPh sb="0" eb="1">
      <t>セイ</t>
    </rPh>
    <rPh sb="1" eb="3">
      <t>カガク</t>
    </rPh>
    <rPh sb="3" eb="5">
      <t>ケンサ</t>
    </rPh>
    <phoneticPr fontId="3"/>
  </si>
  <si>
    <t>ＧＯＴ</t>
    <phoneticPr fontId="3"/>
  </si>
  <si>
    <t>肝機能障害（肝炎・脂肪肝・肝硬変）など</t>
    <rPh sb="0" eb="3">
      <t>カンキノウ</t>
    </rPh>
    <rPh sb="3" eb="5">
      <t>ショウガイ</t>
    </rPh>
    <rPh sb="6" eb="8">
      <t>カンエン</t>
    </rPh>
    <rPh sb="9" eb="11">
      <t>シボウ</t>
    </rPh>
    <rPh sb="11" eb="12">
      <t>カン</t>
    </rPh>
    <rPh sb="13" eb="16">
      <t>カンコウヘン</t>
    </rPh>
    <phoneticPr fontId="3"/>
  </si>
  <si>
    <t>ＧＰＴ</t>
    <phoneticPr fontId="3"/>
  </si>
  <si>
    <t>γーＧＴＰ</t>
    <phoneticPr fontId="3"/>
  </si>
  <si>
    <t>コリンエステラーゼ</t>
    <phoneticPr fontId="3"/>
  </si>
  <si>
    <t>ＴＰ（総蛋白）</t>
    <rPh sb="3" eb="4">
      <t>ソウ</t>
    </rPh>
    <rPh sb="4" eb="6">
      <t>タンパク</t>
    </rPh>
    <phoneticPr fontId="3"/>
  </si>
  <si>
    <t>栄養状態、肝機能障害など</t>
    <rPh sb="0" eb="2">
      <t>エイヨウ</t>
    </rPh>
    <rPh sb="2" eb="4">
      <t>ジョウタイ</t>
    </rPh>
    <rPh sb="5" eb="8">
      <t>カンキノウ</t>
    </rPh>
    <rPh sb="8" eb="10">
      <t>ショウガイ</t>
    </rPh>
    <phoneticPr fontId="3"/>
  </si>
  <si>
    <t>Ａ／Ｇ比</t>
    <rPh sb="3" eb="4">
      <t>ヒ</t>
    </rPh>
    <phoneticPr fontId="3"/>
  </si>
  <si>
    <t>アルブミン</t>
    <phoneticPr fontId="3"/>
  </si>
  <si>
    <t>ＡＬ-Ｐ</t>
    <phoneticPr fontId="3"/>
  </si>
  <si>
    <t>肝、胆道系疾患</t>
    <rPh sb="0" eb="1">
      <t>カン</t>
    </rPh>
    <rPh sb="2" eb="4">
      <t>タンドウ</t>
    </rPh>
    <rPh sb="4" eb="5">
      <t>ケイ</t>
    </rPh>
    <rPh sb="5" eb="7">
      <t>シッカン</t>
    </rPh>
    <phoneticPr fontId="3"/>
  </si>
  <si>
    <t>ＬＡＰ</t>
    <phoneticPr fontId="3"/>
  </si>
  <si>
    <t>総ビリルビン</t>
    <rPh sb="0" eb="1">
      <t>ソウ</t>
    </rPh>
    <phoneticPr fontId="3"/>
  </si>
  <si>
    <t>ＬＤＨ</t>
    <phoneticPr fontId="3"/>
  </si>
  <si>
    <t>肝疾患、悪性腫瘍、心疾患など</t>
    <rPh sb="0" eb="1">
      <t>カン</t>
    </rPh>
    <rPh sb="1" eb="3">
      <t>シッカン</t>
    </rPh>
    <rPh sb="4" eb="6">
      <t>アクセイ</t>
    </rPh>
    <rPh sb="6" eb="8">
      <t>シュヨウ</t>
    </rPh>
    <rPh sb="9" eb="10">
      <t>シン</t>
    </rPh>
    <rPh sb="10" eb="12">
      <t>シッカン</t>
    </rPh>
    <phoneticPr fontId="3"/>
  </si>
  <si>
    <t>ＨＢｓ抗原</t>
    <rPh sb="3" eb="5">
      <t>コウゲン</t>
    </rPh>
    <phoneticPr fontId="3"/>
  </si>
  <si>
    <t>ウィルス性Ｂ型肝炎</t>
    <rPh sb="4" eb="5">
      <t>セイ</t>
    </rPh>
    <rPh sb="6" eb="7">
      <t>カタ</t>
    </rPh>
    <rPh sb="7" eb="9">
      <t>カンエン</t>
    </rPh>
    <phoneticPr fontId="3"/>
  </si>
  <si>
    <t>ＨＢｓ抗体</t>
    <rPh sb="3" eb="4">
      <t>コウ</t>
    </rPh>
    <rPh sb="4" eb="5">
      <t>タイ</t>
    </rPh>
    <phoneticPr fontId="3"/>
  </si>
  <si>
    <t>ウィルス性Ｂ型肝炎抗体</t>
    <rPh sb="4" eb="5">
      <t>セイ</t>
    </rPh>
    <rPh sb="6" eb="7">
      <t>カタ</t>
    </rPh>
    <rPh sb="7" eb="9">
      <t>カンエン</t>
    </rPh>
    <rPh sb="9" eb="10">
      <t>コウ</t>
    </rPh>
    <rPh sb="10" eb="11">
      <t>タイ</t>
    </rPh>
    <phoneticPr fontId="3"/>
  </si>
  <si>
    <t>ＨＣＶ抗体</t>
    <rPh sb="3" eb="4">
      <t>コウ</t>
    </rPh>
    <rPh sb="4" eb="5">
      <t>タイ</t>
    </rPh>
    <phoneticPr fontId="3"/>
  </si>
  <si>
    <t>ウィルス性Ｃ型肝炎</t>
    <rPh sb="4" eb="5">
      <t>セイ</t>
    </rPh>
    <rPh sb="6" eb="7">
      <t>カタ</t>
    </rPh>
    <rPh sb="7" eb="9">
      <t>カンエン</t>
    </rPh>
    <phoneticPr fontId="3"/>
  </si>
  <si>
    <t>総コレステロール</t>
    <rPh sb="0" eb="1">
      <t>ソウ</t>
    </rPh>
    <phoneticPr fontId="3"/>
  </si>
  <si>
    <t>脂質異常症</t>
    <rPh sb="0" eb="2">
      <t>シシツ</t>
    </rPh>
    <rPh sb="2" eb="4">
      <t>イジョウ</t>
    </rPh>
    <rPh sb="4" eb="5">
      <t>ショウ</t>
    </rPh>
    <phoneticPr fontId="3"/>
  </si>
  <si>
    <t>中性脂肪</t>
    <rPh sb="0" eb="2">
      <t>チュウセイ</t>
    </rPh>
    <rPh sb="2" eb="4">
      <t>シボウ</t>
    </rPh>
    <phoneticPr fontId="3"/>
  </si>
  <si>
    <t>ＨＤＬ-Ｃ</t>
    <phoneticPr fontId="3"/>
  </si>
  <si>
    <t>ＬＤＬ-Ｃ</t>
    <phoneticPr fontId="3"/>
  </si>
  <si>
    <t>空腹時血糖</t>
    <rPh sb="0" eb="2">
      <t>クウフク</t>
    </rPh>
    <rPh sb="2" eb="3">
      <t>ジ</t>
    </rPh>
    <rPh sb="3" eb="5">
      <t>ケットウ</t>
    </rPh>
    <phoneticPr fontId="3"/>
  </si>
  <si>
    <t>ＨｂＡ１ｃ</t>
    <phoneticPr fontId="3"/>
  </si>
  <si>
    <t>ＢＵＮ（尿素窒素）</t>
    <rPh sb="4" eb="6">
      <t>ニョウソ</t>
    </rPh>
    <rPh sb="6" eb="8">
      <t>チッソ</t>
    </rPh>
    <phoneticPr fontId="3"/>
  </si>
  <si>
    <t>腎機能障害</t>
    <rPh sb="0" eb="3">
      <t>ジンキノウ</t>
    </rPh>
    <rPh sb="3" eb="5">
      <t>ショウガイ</t>
    </rPh>
    <phoneticPr fontId="3"/>
  </si>
  <si>
    <t>Ｃｒｅ（クレアチニン）eGFR</t>
    <phoneticPr fontId="3"/>
  </si>
  <si>
    <t>尿酸</t>
    <rPh sb="0" eb="2">
      <t>ニョウサン</t>
    </rPh>
    <phoneticPr fontId="3"/>
  </si>
  <si>
    <t>高尿酸血症（痛風）・腎機能障害</t>
    <rPh sb="0" eb="1">
      <t>コウ</t>
    </rPh>
    <rPh sb="1" eb="3">
      <t>ニョウサン</t>
    </rPh>
    <rPh sb="3" eb="4">
      <t>ケッ</t>
    </rPh>
    <rPh sb="4" eb="5">
      <t>ショウ</t>
    </rPh>
    <rPh sb="6" eb="8">
      <t>ツウフウ</t>
    </rPh>
    <rPh sb="10" eb="13">
      <t>ジンキノウ</t>
    </rPh>
    <rPh sb="13" eb="15">
      <t>ショウガイ</t>
    </rPh>
    <phoneticPr fontId="3"/>
  </si>
  <si>
    <t>アミラーゼ</t>
    <phoneticPr fontId="3"/>
  </si>
  <si>
    <t>膵炎など</t>
    <rPh sb="0" eb="1">
      <t>スイ</t>
    </rPh>
    <rPh sb="1" eb="2">
      <t>エン</t>
    </rPh>
    <phoneticPr fontId="3"/>
  </si>
  <si>
    <t>ＣＲＰ</t>
    <phoneticPr fontId="3"/>
  </si>
  <si>
    <t>リウマチ・炎症</t>
    <rPh sb="5" eb="7">
      <t>エンショウ</t>
    </rPh>
    <phoneticPr fontId="3"/>
  </si>
  <si>
    <t>ＲＡ</t>
    <phoneticPr fontId="3"/>
  </si>
  <si>
    <t>Ｃａ（カルシウム）</t>
    <phoneticPr fontId="3"/>
  </si>
  <si>
    <t>副甲状腺機能障害</t>
    <rPh sb="0" eb="4">
      <t>フクコウジョウセン</t>
    </rPh>
    <rPh sb="4" eb="6">
      <t>キノウ</t>
    </rPh>
    <rPh sb="6" eb="8">
      <t>ショウガイ</t>
    </rPh>
    <phoneticPr fontId="3"/>
  </si>
  <si>
    <t>ＩＰ（無機リン）</t>
    <rPh sb="3" eb="5">
      <t>ムキ</t>
    </rPh>
    <phoneticPr fontId="3"/>
  </si>
  <si>
    <t>副甲状腺機能障害・腎機能障害</t>
    <rPh sb="0" eb="4">
      <t>フクコウジョウセン</t>
    </rPh>
    <rPh sb="4" eb="6">
      <t>キノウ</t>
    </rPh>
    <rPh sb="6" eb="8">
      <t>ショウガイ</t>
    </rPh>
    <rPh sb="9" eb="12">
      <t>ジンキノウ</t>
    </rPh>
    <rPh sb="12" eb="14">
      <t>ショウガイ</t>
    </rPh>
    <phoneticPr fontId="3"/>
  </si>
  <si>
    <t>Ｆｅ（血清鉄）</t>
    <rPh sb="3" eb="5">
      <t>ケッセイ</t>
    </rPh>
    <rPh sb="5" eb="6">
      <t>テツ</t>
    </rPh>
    <phoneticPr fontId="3"/>
  </si>
  <si>
    <t>貧血</t>
    <rPh sb="0" eb="2">
      <t>ヒンケツ</t>
    </rPh>
    <phoneticPr fontId="3"/>
  </si>
  <si>
    <t>ＴＩＢＣ（総鉄結合能）</t>
    <rPh sb="5" eb="6">
      <t>ソウ</t>
    </rPh>
    <rPh sb="6" eb="7">
      <t>テツ</t>
    </rPh>
    <rPh sb="7" eb="9">
      <t>ケツゴウ</t>
    </rPh>
    <rPh sb="9" eb="10">
      <t>ノウ</t>
    </rPh>
    <phoneticPr fontId="3"/>
  </si>
  <si>
    <t>ＵＩＢＣ（不飽和鉄結合能）</t>
    <rPh sb="5" eb="8">
      <t>フホウワ</t>
    </rPh>
    <rPh sb="8" eb="9">
      <t>テツ</t>
    </rPh>
    <rPh sb="9" eb="11">
      <t>ケツゴウ</t>
    </rPh>
    <rPh sb="11" eb="12">
      <t>ノウ</t>
    </rPh>
    <phoneticPr fontId="3"/>
  </si>
  <si>
    <t>ＡＦＰ</t>
    <phoneticPr fontId="3"/>
  </si>
  <si>
    <t>腫瘍ﾏｰｶｰ（消化器系、肺がんなどに対し、</t>
    <rPh sb="0" eb="2">
      <t>シュヨウ</t>
    </rPh>
    <rPh sb="7" eb="9">
      <t>ショウカ</t>
    </rPh>
    <rPh sb="9" eb="10">
      <t>キ</t>
    </rPh>
    <rPh sb="10" eb="11">
      <t>ケイ</t>
    </rPh>
    <rPh sb="12" eb="13">
      <t>ハイ</t>
    </rPh>
    <rPh sb="18" eb="19">
      <t>タイ</t>
    </rPh>
    <phoneticPr fontId="3"/>
  </si>
  <si>
    <t>ＣＥＡ</t>
    <phoneticPr fontId="3"/>
  </si>
  <si>
    <t>その他検査とあわせて判断に役立つ）</t>
    <rPh sb="2" eb="3">
      <t>タ</t>
    </rPh>
    <rPh sb="3" eb="5">
      <t>ケンサ</t>
    </rPh>
    <rPh sb="10" eb="12">
      <t>ハンダン</t>
    </rPh>
    <rPh sb="13" eb="15">
      <t>ヤクダ</t>
    </rPh>
    <phoneticPr fontId="3"/>
  </si>
  <si>
    <t>ＰＳＡ　　　　　　男性のみ</t>
    <rPh sb="9" eb="11">
      <t>ダンセイ</t>
    </rPh>
    <phoneticPr fontId="3"/>
  </si>
  <si>
    <t>前立腺肥大など</t>
    <rPh sb="0" eb="3">
      <t>ゼンリツセン</t>
    </rPh>
    <rPh sb="3" eb="5">
      <t>ヒダイ</t>
    </rPh>
    <phoneticPr fontId="3"/>
  </si>
  <si>
    <t>ＴＳＨ Ｆ-Ｔ3　Ｆ-Ｔ４</t>
    <phoneticPr fontId="3"/>
  </si>
  <si>
    <t>甲状腺の疾患</t>
    <rPh sb="0" eb="3">
      <t>コウジョウセン</t>
    </rPh>
    <rPh sb="4" eb="6">
      <t>シッカン</t>
    </rPh>
    <phoneticPr fontId="3"/>
  </si>
  <si>
    <t>血液型</t>
    <rPh sb="0" eb="3">
      <t>ケツエキガタ</t>
    </rPh>
    <phoneticPr fontId="3"/>
  </si>
  <si>
    <t>血液型検査</t>
    <rPh sb="0" eb="3">
      <t>ケツエキガタ</t>
    </rPh>
    <rPh sb="3" eb="5">
      <t>ケンサ</t>
    </rPh>
    <phoneticPr fontId="3"/>
  </si>
  <si>
    <t>心電図</t>
    <rPh sb="0" eb="3">
      <t>シンデンズ</t>
    </rPh>
    <phoneticPr fontId="3"/>
  </si>
  <si>
    <t>心電図安静</t>
    <rPh sb="0" eb="3">
      <t>シンデンズ</t>
    </rPh>
    <rPh sb="3" eb="5">
      <t>アンセイ</t>
    </rPh>
    <phoneticPr fontId="3"/>
  </si>
  <si>
    <t>狭心症、心筋梗塞、心肥大など心臓の疾患</t>
    <rPh sb="0" eb="3">
      <t>キョウシンショウ</t>
    </rPh>
    <rPh sb="4" eb="6">
      <t>シンキン</t>
    </rPh>
    <rPh sb="6" eb="8">
      <t>コウソク</t>
    </rPh>
    <rPh sb="9" eb="10">
      <t>シン</t>
    </rPh>
    <rPh sb="10" eb="12">
      <t>ヒダイ</t>
    </rPh>
    <rPh sb="14" eb="16">
      <t>シンゾウ</t>
    </rPh>
    <rPh sb="17" eb="19">
      <t>シッカン</t>
    </rPh>
    <phoneticPr fontId="3"/>
  </si>
  <si>
    <t>心エコー</t>
    <rPh sb="0" eb="1">
      <t>ココロ</t>
    </rPh>
    <phoneticPr fontId="3"/>
  </si>
  <si>
    <t>心筋症、心肥大、弁膜症など心臓の疾患</t>
    <rPh sb="0" eb="3">
      <t>シンキンショウ</t>
    </rPh>
    <rPh sb="4" eb="5">
      <t>シン</t>
    </rPh>
    <rPh sb="5" eb="7">
      <t>ヒダイ</t>
    </rPh>
    <rPh sb="8" eb="11">
      <t>ベンマクショウ</t>
    </rPh>
    <rPh sb="13" eb="15">
      <t>シンゾウ</t>
    </rPh>
    <rPh sb="16" eb="18">
      <t>シッカン</t>
    </rPh>
    <phoneticPr fontId="3"/>
  </si>
  <si>
    <t>心拍数</t>
    <rPh sb="0" eb="3">
      <t>シンパクスウ</t>
    </rPh>
    <phoneticPr fontId="3"/>
  </si>
  <si>
    <t>胸部Ｘ線検査</t>
    <rPh sb="0" eb="2">
      <t>キョウブ</t>
    </rPh>
    <rPh sb="3" eb="4">
      <t>セン</t>
    </rPh>
    <rPh sb="4" eb="6">
      <t>ケンサ</t>
    </rPh>
    <phoneticPr fontId="3"/>
  </si>
  <si>
    <t>直接撮影</t>
    <rPh sb="0" eb="2">
      <t>チョクセツ</t>
    </rPh>
    <rPh sb="2" eb="4">
      <t>サツエイ</t>
    </rPh>
    <phoneticPr fontId="3"/>
  </si>
  <si>
    <t>●2方向</t>
    <rPh sb="2" eb="4">
      <t>ホウコウ</t>
    </rPh>
    <phoneticPr fontId="3"/>
  </si>
  <si>
    <t>肺結核、肺がん、じん肺など呼吸器系の疾患と心肥大</t>
    <rPh sb="0" eb="3">
      <t>ハイケッカク</t>
    </rPh>
    <rPh sb="4" eb="5">
      <t>ハイ</t>
    </rPh>
    <rPh sb="10" eb="11">
      <t>ハイ</t>
    </rPh>
    <rPh sb="13" eb="16">
      <t>コキュウキ</t>
    </rPh>
    <rPh sb="16" eb="17">
      <t>ケイ</t>
    </rPh>
    <rPh sb="18" eb="20">
      <t>シッカン</t>
    </rPh>
    <rPh sb="21" eb="22">
      <t>シン</t>
    </rPh>
    <rPh sb="22" eb="24">
      <t>ヒダイ</t>
    </rPh>
    <phoneticPr fontId="3"/>
  </si>
  <si>
    <t>胃部Ｘ線検査</t>
    <rPh sb="0" eb="1">
      <t>イ</t>
    </rPh>
    <rPh sb="1" eb="2">
      <t>ブ</t>
    </rPh>
    <rPh sb="3" eb="4">
      <t>セン</t>
    </rPh>
    <rPh sb="4" eb="6">
      <t>ケンサ</t>
    </rPh>
    <phoneticPr fontId="3"/>
  </si>
  <si>
    <r>
      <t>直接撮影10枚　</t>
    </r>
    <r>
      <rPr>
        <sz val="11"/>
        <color rgb="FFC00000"/>
        <rFont val="ＭＳ 明朝"/>
        <family val="1"/>
        <charset val="128"/>
      </rPr>
      <t>*</t>
    </r>
    <rPh sb="0" eb="2">
      <t>チョクセツ</t>
    </rPh>
    <rPh sb="2" eb="4">
      <t>サツエイ</t>
    </rPh>
    <rPh sb="6" eb="7">
      <t>マイ</t>
    </rPh>
    <phoneticPr fontId="3"/>
  </si>
  <si>
    <t>胃がん、胃潰瘍、十二指腸潰瘍</t>
    <rPh sb="0" eb="1">
      <t>イ</t>
    </rPh>
    <rPh sb="4" eb="7">
      <t>イカイヨウ</t>
    </rPh>
    <rPh sb="8" eb="12">
      <t>ジュウニシチョウ</t>
    </rPh>
    <rPh sb="12" eb="14">
      <t>カイヨウ</t>
    </rPh>
    <phoneticPr fontId="3"/>
  </si>
  <si>
    <t>超音波検査</t>
    <rPh sb="0" eb="3">
      <t>チョウオンパ</t>
    </rPh>
    <rPh sb="3" eb="5">
      <t>ケンサ</t>
    </rPh>
    <phoneticPr fontId="3"/>
  </si>
  <si>
    <t>腹部超音波　５臓器</t>
    <rPh sb="0" eb="2">
      <t>フクブ</t>
    </rPh>
    <rPh sb="2" eb="5">
      <t>チョウオンパ</t>
    </rPh>
    <rPh sb="7" eb="9">
      <t>ゾウキ</t>
    </rPh>
    <phoneticPr fontId="3"/>
  </si>
  <si>
    <t>胆のう、肝臓、腎臓などの疾患（胆石、胆のう炎、肝硬変、腎結石など）</t>
    <rPh sb="0" eb="1">
      <t>タン</t>
    </rPh>
    <rPh sb="4" eb="6">
      <t>カンゾウ</t>
    </rPh>
    <rPh sb="7" eb="9">
      <t>ジンゾウ</t>
    </rPh>
    <rPh sb="12" eb="14">
      <t>シッカン</t>
    </rPh>
    <rPh sb="15" eb="17">
      <t>タンセキ</t>
    </rPh>
    <rPh sb="18" eb="19">
      <t>タン</t>
    </rPh>
    <rPh sb="21" eb="22">
      <t>エン</t>
    </rPh>
    <rPh sb="23" eb="26">
      <t>カンコウヘン</t>
    </rPh>
    <rPh sb="27" eb="28">
      <t>ジン</t>
    </rPh>
    <rPh sb="28" eb="30">
      <t>ケッセキ</t>
    </rPh>
    <phoneticPr fontId="3"/>
  </si>
  <si>
    <t>ＣＴスキャン</t>
    <phoneticPr fontId="3"/>
  </si>
  <si>
    <t>頭部ＣＴ</t>
    <rPh sb="0" eb="2">
      <t>トウブ</t>
    </rPh>
    <phoneticPr fontId="3"/>
  </si>
  <si>
    <t>脳梗塞、脳腫瘍など</t>
    <rPh sb="0" eb="3">
      <t>ノウコウソク</t>
    </rPh>
    <rPh sb="4" eb="7">
      <t>ノウシュヨウ</t>
    </rPh>
    <phoneticPr fontId="3"/>
  </si>
  <si>
    <t>腹部ＣＴ</t>
    <rPh sb="0" eb="2">
      <t>フクブ</t>
    </rPh>
    <phoneticPr fontId="3"/>
  </si>
  <si>
    <t>肝臓、腎臓・胆のう・膵臓などの疾患</t>
    <rPh sb="0" eb="2">
      <t>カンゾウ</t>
    </rPh>
    <rPh sb="3" eb="5">
      <t>ジンゾウ</t>
    </rPh>
    <rPh sb="6" eb="7">
      <t>タン</t>
    </rPh>
    <rPh sb="10" eb="12">
      <t>スイゾウ</t>
    </rPh>
    <rPh sb="15" eb="17">
      <t>シッカン</t>
    </rPh>
    <phoneticPr fontId="3"/>
  </si>
  <si>
    <t>内臓脂肪面積</t>
    <rPh sb="0" eb="2">
      <t>ナイゾウ</t>
    </rPh>
    <rPh sb="2" eb="4">
      <t>シボウ</t>
    </rPh>
    <rPh sb="4" eb="6">
      <t>メンセキ</t>
    </rPh>
    <phoneticPr fontId="3"/>
  </si>
  <si>
    <t>内臓脂肪の状態</t>
    <rPh sb="0" eb="2">
      <t>ナイゾウ</t>
    </rPh>
    <rPh sb="2" eb="4">
      <t>シボウ</t>
    </rPh>
    <rPh sb="5" eb="7">
      <t>ジョウタイ</t>
    </rPh>
    <phoneticPr fontId="3"/>
  </si>
  <si>
    <t>眼底検査</t>
    <rPh sb="0" eb="2">
      <t>ガンテイ</t>
    </rPh>
    <rPh sb="2" eb="4">
      <t>ケンサ</t>
    </rPh>
    <phoneticPr fontId="3"/>
  </si>
  <si>
    <t>眼底写真（無散瞳/無接触/両眼）</t>
    <rPh sb="0" eb="2">
      <t>ガンテイ</t>
    </rPh>
    <rPh sb="2" eb="4">
      <t>シャシン</t>
    </rPh>
    <rPh sb="5" eb="6">
      <t>ム</t>
    </rPh>
    <rPh sb="6" eb="7">
      <t>サン</t>
    </rPh>
    <rPh sb="7" eb="8">
      <t>ヒトミ</t>
    </rPh>
    <rPh sb="9" eb="10">
      <t>ム</t>
    </rPh>
    <rPh sb="10" eb="12">
      <t>セッショク</t>
    </rPh>
    <rPh sb="13" eb="15">
      <t>リョウガン</t>
    </rPh>
    <phoneticPr fontId="3"/>
  </si>
  <si>
    <t>動脈硬化、高血圧、白内障、網膜はくりなど</t>
    <rPh sb="0" eb="2">
      <t>ドウミャク</t>
    </rPh>
    <rPh sb="2" eb="4">
      <t>コウカ</t>
    </rPh>
    <rPh sb="5" eb="8">
      <t>コウケツアツ</t>
    </rPh>
    <rPh sb="9" eb="12">
      <t>ハクナイショウ</t>
    </rPh>
    <rPh sb="13" eb="15">
      <t>モウマク</t>
    </rPh>
    <phoneticPr fontId="3"/>
  </si>
  <si>
    <t>眼圧検査</t>
    <rPh sb="0" eb="2">
      <t>ガンアツ</t>
    </rPh>
    <rPh sb="2" eb="4">
      <t>ケンサ</t>
    </rPh>
    <phoneticPr fontId="3"/>
  </si>
  <si>
    <t>眼圧検査（無散瞳/無接触/両眼）</t>
    <rPh sb="0" eb="2">
      <t>ガンアツ</t>
    </rPh>
    <rPh sb="2" eb="4">
      <t>ケンサ</t>
    </rPh>
    <phoneticPr fontId="3"/>
  </si>
  <si>
    <t>緑内障など</t>
    <rPh sb="0" eb="3">
      <t>リョクナイショウ</t>
    </rPh>
    <phoneticPr fontId="3"/>
  </si>
  <si>
    <t>肺機能検査</t>
    <rPh sb="0" eb="1">
      <t>ハイ</t>
    </rPh>
    <rPh sb="1" eb="3">
      <t>キノウ</t>
    </rPh>
    <rPh sb="3" eb="5">
      <t>ケンサ</t>
    </rPh>
    <phoneticPr fontId="3"/>
  </si>
  <si>
    <t>呼吸機能検査(ｽﾊﾟｲﾛﾒｰﾀ）</t>
    <rPh sb="0" eb="2">
      <t>コキュウ</t>
    </rPh>
    <rPh sb="2" eb="4">
      <t>キノウ</t>
    </rPh>
    <rPh sb="4" eb="6">
      <t>ケンサ</t>
    </rPh>
    <phoneticPr fontId="3"/>
  </si>
  <si>
    <t>ぜんそく、肺気腫、慢性気管支炎、じん肺など呼吸器系疾患</t>
    <rPh sb="5" eb="8">
      <t>ハイキシュ</t>
    </rPh>
    <rPh sb="9" eb="11">
      <t>マンセイ</t>
    </rPh>
    <rPh sb="11" eb="14">
      <t>キカンシ</t>
    </rPh>
    <rPh sb="14" eb="15">
      <t>エン</t>
    </rPh>
    <rPh sb="18" eb="19">
      <t>ハイ</t>
    </rPh>
    <rPh sb="21" eb="24">
      <t>コキュウキ</t>
    </rPh>
    <rPh sb="24" eb="25">
      <t>ケイ</t>
    </rPh>
    <rPh sb="25" eb="27">
      <t>シッカン</t>
    </rPh>
    <phoneticPr fontId="3"/>
  </si>
  <si>
    <t>聴　力　検　査</t>
    <rPh sb="0" eb="1">
      <t>チョウ</t>
    </rPh>
    <rPh sb="2" eb="3">
      <t>チカラ</t>
    </rPh>
    <rPh sb="4" eb="5">
      <t>ケン</t>
    </rPh>
    <rPh sb="6" eb="7">
      <t>サ</t>
    </rPh>
    <phoneticPr fontId="3"/>
  </si>
  <si>
    <t>オージオメータ　1000Hz　4000Hz</t>
    <phoneticPr fontId="3"/>
  </si>
  <si>
    <t>聴力障害</t>
    <rPh sb="0" eb="2">
      <t>チョウリョク</t>
    </rPh>
    <rPh sb="2" eb="4">
      <t>ショウガイ</t>
    </rPh>
    <phoneticPr fontId="3"/>
  </si>
  <si>
    <t>会　話　法</t>
    <rPh sb="0" eb="1">
      <t>カイ</t>
    </rPh>
    <rPh sb="2" eb="3">
      <t>ハナシ</t>
    </rPh>
    <rPh sb="4" eb="5">
      <t>ホウ</t>
    </rPh>
    <phoneticPr fontId="3"/>
  </si>
  <si>
    <t>喀痰検査</t>
    <rPh sb="0" eb="2">
      <t>カクタン</t>
    </rPh>
    <rPh sb="2" eb="4">
      <t>ケンサ</t>
    </rPh>
    <phoneticPr fontId="3"/>
  </si>
  <si>
    <t>細胞診（蓄痰式）</t>
    <rPh sb="0" eb="2">
      <t>サイボウ</t>
    </rPh>
    <rPh sb="2" eb="3">
      <t>シン</t>
    </rPh>
    <rPh sb="4" eb="5">
      <t>チク</t>
    </rPh>
    <rPh sb="5" eb="6">
      <t>タン</t>
    </rPh>
    <rPh sb="6" eb="7">
      <t>シキ</t>
    </rPh>
    <phoneticPr fontId="3"/>
  </si>
  <si>
    <t>肺がん</t>
    <rPh sb="0" eb="1">
      <t>ハイ</t>
    </rPh>
    <phoneticPr fontId="3"/>
  </si>
  <si>
    <t>骨密度検査</t>
    <rPh sb="0" eb="3">
      <t>コツミツド</t>
    </rPh>
    <rPh sb="3" eb="5">
      <t>ケンサ</t>
    </rPh>
    <phoneticPr fontId="3"/>
  </si>
  <si>
    <t>骨Ｘ線</t>
    <rPh sb="0" eb="1">
      <t>コツ</t>
    </rPh>
    <rPh sb="2" eb="3">
      <t>セン</t>
    </rPh>
    <phoneticPr fontId="3"/>
  </si>
  <si>
    <t>骨粗鬆症</t>
    <rPh sb="0" eb="4">
      <t>コツソショウショウ</t>
    </rPh>
    <phoneticPr fontId="3"/>
  </si>
  <si>
    <t>子宮がん</t>
    <rPh sb="0" eb="2">
      <t>シキュウ</t>
    </rPh>
    <phoneticPr fontId="3"/>
  </si>
  <si>
    <t>子宮頸がん（細胞診）女性のみ</t>
    <rPh sb="0" eb="2">
      <t>シキュウ</t>
    </rPh>
    <rPh sb="2" eb="3">
      <t>ケイ</t>
    </rPh>
    <rPh sb="6" eb="8">
      <t>サイボウ</t>
    </rPh>
    <rPh sb="8" eb="9">
      <t>シン</t>
    </rPh>
    <rPh sb="10" eb="12">
      <t>ジョセイ</t>
    </rPh>
    <phoneticPr fontId="3"/>
  </si>
  <si>
    <t>乳がん</t>
    <rPh sb="0" eb="1">
      <t>ニュウ</t>
    </rPh>
    <phoneticPr fontId="3"/>
  </si>
  <si>
    <t>乳腺エコー　　　女性のみ　40歳未満</t>
    <rPh sb="0" eb="2">
      <t>ニュウセン</t>
    </rPh>
    <rPh sb="8" eb="10">
      <t>ジョセイ</t>
    </rPh>
    <rPh sb="15" eb="16">
      <t>サイ</t>
    </rPh>
    <rPh sb="16" eb="18">
      <t>ミマン</t>
    </rPh>
    <phoneticPr fontId="3"/>
  </si>
  <si>
    <t xml:space="preserve">乳がんは 年令により乳腺エコーかマンモグラフィのどちらかの検査になります。
</t>
    <rPh sb="0" eb="1">
      <t>ニュウ</t>
    </rPh>
    <rPh sb="5" eb="7">
      <t>ネンレイ</t>
    </rPh>
    <rPh sb="10" eb="12">
      <t>ニュウセン</t>
    </rPh>
    <rPh sb="29" eb="31">
      <t>ケンサ</t>
    </rPh>
    <phoneticPr fontId="3"/>
  </si>
  <si>
    <t>ﾏﾝﾓｸﾞﾗﾌｨ２方向　女性のみ　40歳以上</t>
    <rPh sb="9" eb="11">
      <t>ホウコウ</t>
    </rPh>
    <rPh sb="20" eb="22">
      <t>イジョウ</t>
    </rPh>
    <phoneticPr fontId="3"/>
  </si>
  <si>
    <r>
      <rPr>
        <sz val="18"/>
        <color rgb="FFC00000"/>
        <rFont val="ＭＳ 明朝"/>
        <family val="1"/>
        <charset val="128"/>
      </rPr>
      <t>*</t>
    </r>
    <r>
      <rPr>
        <sz val="18"/>
        <rFont val="ＭＳ 明朝"/>
        <family val="1"/>
        <charset val="128"/>
      </rPr>
      <t>胃部検査はバリウムから胃カメラに変更可能です。※差額</t>
    </r>
    <r>
      <rPr>
        <sz val="18"/>
        <color rgb="FFC00000"/>
        <rFont val="ＭＳ 明朝"/>
        <family val="1"/>
        <charset val="128"/>
      </rPr>
      <t>2,160</t>
    </r>
    <r>
      <rPr>
        <sz val="18"/>
        <rFont val="ＭＳ 明朝"/>
        <family val="1"/>
        <charset val="128"/>
      </rPr>
      <t>円(税込)が発生致します</t>
    </r>
    <rPh sb="1" eb="2">
      <t>イ</t>
    </rPh>
    <rPh sb="2" eb="3">
      <t>ブ</t>
    </rPh>
    <rPh sb="3" eb="5">
      <t>ケンサ</t>
    </rPh>
    <rPh sb="12" eb="13">
      <t>イ</t>
    </rPh>
    <rPh sb="17" eb="19">
      <t>ヘンコウ</t>
    </rPh>
    <rPh sb="19" eb="21">
      <t>カノウ</t>
    </rPh>
    <rPh sb="25" eb="27">
      <t>サガク</t>
    </rPh>
    <rPh sb="32" eb="33">
      <t>エン</t>
    </rPh>
    <rPh sb="34" eb="36">
      <t>ゼイコミ</t>
    </rPh>
    <rPh sb="38" eb="40">
      <t>ハッセイ</t>
    </rPh>
    <rPh sb="40" eb="41">
      <t>イタ</t>
    </rPh>
    <phoneticPr fontId="3"/>
  </si>
  <si>
    <t>オプション検査</t>
    <rPh sb="5" eb="7">
      <t>ケンサ</t>
    </rPh>
    <phoneticPr fontId="3"/>
  </si>
  <si>
    <t>料金(税込)</t>
    <rPh sb="0" eb="2">
      <t>リョウキン</t>
    </rPh>
    <rPh sb="3" eb="5">
      <t>ゼイコミ</t>
    </rPh>
    <phoneticPr fontId="3"/>
  </si>
  <si>
    <t>前立腺がん</t>
    <rPh sb="0" eb="1">
      <t>マエ</t>
    </rPh>
    <rPh sb="1" eb="2">
      <t>タ</t>
    </rPh>
    <rPh sb="2" eb="3">
      <t>セン</t>
    </rPh>
    <phoneticPr fontId="3"/>
  </si>
  <si>
    <t>乳腺エコー　　　女性のみ</t>
    <rPh sb="0" eb="2">
      <t>ニュウセン</t>
    </rPh>
    <rPh sb="8" eb="10">
      <t>ジョセイ</t>
    </rPh>
    <phoneticPr fontId="3"/>
  </si>
  <si>
    <t>ﾏﾝﾓｸﾞﾗﾌｨ２方向　女性のみ</t>
    <rPh sb="9" eb="11">
      <t>ホウコウ</t>
    </rPh>
    <phoneticPr fontId="3"/>
  </si>
  <si>
    <t>子宮がん＋乳がん</t>
    <rPh sb="0" eb="2">
      <t>シキュウ</t>
    </rPh>
    <rPh sb="5" eb="6">
      <t>ニュウ</t>
    </rPh>
    <phoneticPr fontId="3"/>
  </si>
  <si>
    <r>
      <t xml:space="preserve">ﾚﾃﾞｨｰｽｾｯﾄﾌﾟﾗﾝ (乳腺ｴｺｰ)　女性のみ
</t>
    </r>
    <r>
      <rPr>
        <sz val="9"/>
        <rFont val="ＭＳ 明朝"/>
        <family val="1"/>
        <charset val="128"/>
      </rPr>
      <t>　乳腺ｴｺｰ+子宮がん+CA125(卵巣がん腫瘍ﾏｰｶｰ)</t>
    </r>
    <rPh sb="15" eb="17">
      <t>ニュウセン</t>
    </rPh>
    <rPh sb="28" eb="30">
      <t>ニュウセン</t>
    </rPh>
    <rPh sb="34" eb="36">
      <t>シキュウ</t>
    </rPh>
    <rPh sb="45" eb="47">
      <t>ランソウ</t>
    </rPh>
    <rPh sb="49" eb="51">
      <t>シュヨウ</t>
    </rPh>
    <phoneticPr fontId="3"/>
  </si>
  <si>
    <r>
      <t>ﾏﾝﾓｸﾞﾗﾌｨ2方向（ﾏﾝﾓｸﾞﾗﾌｨ） 女性のみ
　</t>
    </r>
    <r>
      <rPr>
        <sz val="9"/>
        <rFont val="ＭＳ 明朝"/>
        <family val="1"/>
        <charset val="128"/>
      </rPr>
      <t>ﾏﾝﾓｸﾞﾗﾌｨ+子宮がん+CA125(卵巣がん腫瘍ﾏｰｶｰ)</t>
    </r>
    <rPh sb="9" eb="11">
      <t>ホウコウ</t>
    </rPh>
    <phoneticPr fontId="3"/>
  </si>
  <si>
    <t>健診ご担当者　様</t>
    <rPh sb="0" eb="2">
      <t>ケンシン</t>
    </rPh>
    <rPh sb="3" eb="6">
      <t>タントウシャ</t>
    </rPh>
    <rPh sb="7" eb="8">
      <t>サマ</t>
    </rPh>
    <phoneticPr fontId="3"/>
  </si>
  <si>
    <t>　　　　　　　人間ドックのコース内容の変更について</t>
    <rPh sb="7" eb="9">
      <t>ニンゲン</t>
    </rPh>
    <rPh sb="16" eb="18">
      <t>ナイヨウ</t>
    </rPh>
    <rPh sb="17" eb="18">
      <t>ノ</t>
    </rPh>
    <rPh sb="18" eb="20">
      <t>ヘンコウ</t>
    </rPh>
    <rPh sb="20" eb="21">
      <t>テン</t>
    </rPh>
    <phoneticPr fontId="3"/>
  </si>
  <si>
    <t xml:space="preserve">  拝啓、毎々格別のご高配に預かり厚くお礼申し上げます。</t>
    <rPh sb="2" eb="4">
      <t>ハイケイ</t>
    </rPh>
    <rPh sb="5" eb="7">
      <t>マイマイ</t>
    </rPh>
    <rPh sb="7" eb="9">
      <t>カクベツ</t>
    </rPh>
    <rPh sb="11" eb="13">
      <t>コウハイ</t>
    </rPh>
    <rPh sb="14" eb="15">
      <t>アズ</t>
    </rPh>
    <rPh sb="17" eb="18">
      <t>アツ</t>
    </rPh>
    <rPh sb="20" eb="21">
      <t>レイ</t>
    </rPh>
    <rPh sb="21" eb="22">
      <t>モウ</t>
    </rPh>
    <rPh sb="23" eb="24">
      <t>ア</t>
    </rPh>
    <phoneticPr fontId="3"/>
  </si>
  <si>
    <t xml:space="preserve">  平素は私ども芝健診ｾﾝﾀｰをご利用頂き誠にありがとうございます。さて、新年度を迎えるにあたりまして、</t>
    <rPh sb="2" eb="4">
      <t>ヘイソ</t>
    </rPh>
    <rPh sb="5" eb="6">
      <t>ワタクシ</t>
    </rPh>
    <rPh sb="8" eb="9">
      <t>シバ</t>
    </rPh>
    <rPh sb="9" eb="11">
      <t>ケンシン</t>
    </rPh>
    <rPh sb="17" eb="19">
      <t>リヨウ</t>
    </rPh>
    <rPh sb="19" eb="20">
      <t>イタダ</t>
    </rPh>
    <rPh sb="21" eb="22">
      <t>マコト</t>
    </rPh>
    <rPh sb="37" eb="40">
      <t>シンネンド</t>
    </rPh>
    <rPh sb="41" eb="42">
      <t>ムカ</t>
    </rPh>
    <phoneticPr fontId="3"/>
  </si>
  <si>
    <t>表記の件でご報告がございます。</t>
  </si>
  <si>
    <t xml:space="preserve">  この度、当センターの人間ドックにつきまして、検査項目の有用性と選択の簡便性の向上を目的として</t>
    <rPh sb="4" eb="5">
      <t>タビ</t>
    </rPh>
    <rPh sb="6" eb="7">
      <t>トウ</t>
    </rPh>
    <rPh sb="12" eb="14">
      <t>ニンゲン</t>
    </rPh>
    <rPh sb="24" eb="26">
      <t>ケンサ</t>
    </rPh>
    <rPh sb="26" eb="28">
      <t>コウモク</t>
    </rPh>
    <rPh sb="29" eb="32">
      <t>ユウヨウセイ</t>
    </rPh>
    <rPh sb="33" eb="35">
      <t>センタク</t>
    </rPh>
    <rPh sb="40" eb="42">
      <t>コウジョウ</t>
    </rPh>
    <rPh sb="43" eb="45">
      <t>モクテキ</t>
    </rPh>
    <phoneticPr fontId="3"/>
  </si>
  <si>
    <t>コース内容の見直しを実施し、平成30年4月より新コース（5コースから2コース）に変更させて頂くこととなり</t>
    <rPh sb="14" eb="16">
      <t>ヘイセイ</t>
    </rPh>
    <rPh sb="18" eb="19">
      <t>ネン</t>
    </rPh>
    <rPh sb="20" eb="21">
      <t>ガツ</t>
    </rPh>
    <rPh sb="23" eb="24">
      <t>シン</t>
    </rPh>
    <rPh sb="40" eb="42">
      <t>ヘンコウ</t>
    </rPh>
    <rPh sb="45" eb="46">
      <t>イタダ</t>
    </rPh>
    <phoneticPr fontId="3"/>
  </si>
  <si>
    <t>ました。誠に恐縮ではございますが、コース変更に伴い人間ドックの料金につきましても</t>
    <phoneticPr fontId="3"/>
  </si>
  <si>
    <t>一部改定させて頂きたく存じます。詳細につきましては別紙をご確認ください。</t>
    <rPh sb="0" eb="2">
      <t>イチブ</t>
    </rPh>
    <rPh sb="29" eb="31">
      <t>カクニン</t>
    </rPh>
    <phoneticPr fontId="3"/>
  </si>
  <si>
    <t xml:space="preserve">  なお、変更後のコースにつきましては、公益社団法人日本人間ドック学会が定める指定項目を網羅</t>
    <rPh sb="5" eb="7">
      <t>ヘンコウ</t>
    </rPh>
    <rPh sb="7" eb="8">
      <t>ゴ</t>
    </rPh>
    <phoneticPr fontId="3"/>
  </si>
  <si>
    <t>しております。</t>
    <phoneticPr fontId="3"/>
  </si>
  <si>
    <t xml:space="preserve">  今後も役職員が一丸となり、更なる精度の向上、満足度の向上に努めてまいりますので、ご理解を</t>
    <rPh sb="2" eb="4">
      <t>コンゴ</t>
    </rPh>
    <rPh sb="5" eb="8">
      <t>ヤクショクイン</t>
    </rPh>
    <rPh sb="9" eb="11">
      <t>イチガン</t>
    </rPh>
    <rPh sb="15" eb="16">
      <t>サラ</t>
    </rPh>
    <rPh sb="18" eb="20">
      <t>セイド</t>
    </rPh>
    <rPh sb="21" eb="23">
      <t>コウジョウ</t>
    </rPh>
    <rPh sb="24" eb="27">
      <t>マンゾクド</t>
    </rPh>
    <rPh sb="28" eb="30">
      <t>コウジョウ</t>
    </rPh>
    <rPh sb="31" eb="32">
      <t>ツト</t>
    </rPh>
    <phoneticPr fontId="3"/>
  </si>
  <si>
    <t>お願いしますと共に、引き続きご愛顧を賜りますようお願い申し上げます。</t>
    <rPh sb="10" eb="11">
      <t>ヒ</t>
    </rPh>
    <rPh sb="12" eb="13">
      <t>ツヅ</t>
    </rPh>
    <rPh sb="15" eb="17">
      <t>アイコ</t>
    </rPh>
    <rPh sb="18" eb="19">
      <t>タマワ</t>
    </rPh>
    <rPh sb="25" eb="26">
      <t>ネガ</t>
    </rPh>
    <rPh sb="27" eb="28">
      <t>モウ</t>
    </rPh>
    <rPh sb="29" eb="30">
      <t>ア</t>
    </rPh>
    <phoneticPr fontId="3"/>
  </si>
  <si>
    <t>敬具</t>
    <rPh sb="0" eb="2">
      <t>ケイグ</t>
    </rPh>
    <phoneticPr fontId="3"/>
  </si>
  <si>
    <t>医療法人財団 南葛勤医協</t>
    <phoneticPr fontId="3"/>
  </si>
  <si>
    <t xml:space="preserve"> 芝健診センタ－</t>
    <rPh sb="1" eb="2">
      <t>シバ</t>
    </rPh>
    <rPh sb="2" eb="4">
      <t>ケンシン</t>
    </rPh>
    <phoneticPr fontId="3"/>
  </si>
  <si>
    <t xml:space="preserve">  所長　林　幸子</t>
    <rPh sb="2" eb="4">
      <t>ショチョウ</t>
    </rPh>
    <rPh sb="5" eb="6">
      <t>ハヤシ</t>
    </rPh>
    <rPh sb="7" eb="8">
      <t>サイワイ</t>
    </rPh>
    <rPh sb="8" eb="9">
      <t>コ</t>
    </rPh>
    <phoneticPr fontId="3"/>
  </si>
  <si>
    <t xml:space="preserve">〒105-0004 </t>
    <phoneticPr fontId="3"/>
  </si>
  <si>
    <t>東京都港区新橋6-19-21</t>
    <phoneticPr fontId="3"/>
  </si>
  <si>
    <t>TEL 03(3431)7491</t>
    <phoneticPr fontId="3"/>
  </si>
  <si>
    <t>FAX 03(5776)1631</t>
    <phoneticPr fontId="3"/>
  </si>
  <si>
    <t>MAIL yoyaku@shiba-kenshin.jp</t>
    <phoneticPr fontId="3"/>
  </si>
  <si>
    <t>お申込み用紙</t>
    <rPh sb="1" eb="3">
      <t>モウシコ</t>
    </rPh>
    <rPh sb="4" eb="6">
      <t>ヨウシ</t>
    </rPh>
    <phoneticPr fontId="3"/>
  </si>
  <si>
    <t>作成日</t>
    <rPh sb="0" eb="3">
      <t>サクセイビ</t>
    </rPh>
    <phoneticPr fontId="3"/>
  </si>
  <si>
    <t>注意事項：</t>
    <phoneticPr fontId="20"/>
  </si>
  <si>
    <t>時間コード</t>
    <rPh sb="0" eb="2">
      <t>ジカン</t>
    </rPh>
    <phoneticPr fontId="4"/>
  </si>
  <si>
    <r>
      <t>P</t>
    </r>
    <r>
      <rPr>
        <sz val="11"/>
        <rFont val="ＭＳ Ｐゴシック"/>
        <family val="3"/>
        <charset val="128"/>
      </rPr>
      <t>D</t>
    </r>
    <phoneticPr fontId="3"/>
  </si>
  <si>
    <t>CD</t>
    <phoneticPr fontId="3"/>
  </si>
  <si>
    <t>コース名称</t>
  </si>
  <si>
    <t>コース</t>
  </si>
  <si>
    <t xml:space="preserve">事業所様名 </t>
    <rPh sb="0" eb="3">
      <t>ジギョウショ</t>
    </rPh>
    <rPh sb="3" eb="4">
      <t>サマ</t>
    </rPh>
    <rPh sb="4" eb="5">
      <t>メイ</t>
    </rPh>
    <phoneticPr fontId="3"/>
  </si>
  <si>
    <t>妊娠中の方（妊娠している可能性のある方も含む）は、安全性を考慮し、ご受診をお控え頂いております</t>
    <rPh sb="38" eb="39">
      <t>ヒカ</t>
    </rPh>
    <phoneticPr fontId="20"/>
  </si>
  <si>
    <t>協会一般</t>
  </si>
  <si>
    <t>ご住所    　〒</t>
    <rPh sb="1" eb="3">
      <t>ジュウショ</t>
    </rPh>
    <phoneticPr fontId="3"/>
  </si>
  <si>
    <t>お支払方法</t>
    <phoneticPr fontId="3"/>
  </si>
  <si>
    <t>性別</t>
    <rPh sb="0" eb="2">
      <t>セイベツ</t>
    </rPh>
    <phoneticPr fontId="3"/>
  </si>
  <si>
    <t>協会一般(胃ｶﾒﾗ)</t>
  </si>
  <si>
    <t>外国語対応は一切行っておりません。通訳が必要となる際は、通訳者の同伴をお願い致します</t>
  </si>
  <si>
    <t>男</t>
    <rPh sb="0" eb="1">
      <t>オトコ</t>
    </rPh>
    <phoneticPr fontId="3"/>
  </si>
  <si>
    <t>協会一般(胃なし)</t>
  </si>
  <si>
    <t>健診当日の高血圧・糖尿病等の常用薬の服用については主治医にご相談ください</t>
  </si>
  <si>
    <t>女</t>
    <rPh sb="0" eb="1">
      <t>オンナ</t>
    </rPh>
    <phoneticPr fontId="3"/>
  </si>
  <si>
    <t>協会一般＋付加</t>
  </si>
  <si>
    <t xml:space="preserve">ご担当者     </t>
    <rPh sb="1" eb="4">
      <t>タントウシャ</t>
    </rPh>
    <phoneticPr fontId="3"/>
  </si>
  <si>
    <t>事前に送付させて頂く問診票の注意事項（食事の制限など）を厳守してください</t>
  </si>
  <si>
    <t>協会一般＋付加(胃ｶﾒﾗ)</t>
  </si>
  <si>
    <t xml:space="preserve">お電話番号  </t>
    <rPh sb="1" eb="3">
      <t>デンワ</t>
    </rPh>
    <rPh sb="3" eb="5">
      <t>バンゴウ</t>
    </rPh>
    <phoneticPr fontId="3"/>
  </si>
  <si>
    <t>問診票/結果/請求書送付先</t>
  </si>
  <si>
    <t>　　　　　（厳守頂けない場合、健診の一部を中止することがございます）</t>
  </si>
  <si>
    <t>協会一般＋付加(胃なし)</t>
  </si>
  <si>
    <t>FAX番号 　　</t>
    <rPh sb="3" eb="5">
      <t>バンゴウ</t>
    </rPh>
    <phoneticPr fontId="3"/>
  </si>
  <si>
    <t>左記ご住所に送付</t>
    <rPh sb="0" eb="2">
      <t>サキ</t>
    </rPh>
    <rPh sb="3" eb="5">
      <t>ジュウショ</t>
    </rPh>
    <rPh sb="6" eb="8">
      <t>ソウフ</t>
    </rPh>
    <phoneticPr fontId="3"/>
  </si>
  <si>
    <t>法令健診</t>
  </si>
  <si>
    <t>保険証記号　</t>
    <rPh sb="0" eb="2">
      <t>ホケン</t>
    </rPh>
    <rPh sb="2" eb="3">
      <t>ショウ</t>
    </rPh>
    <rPh sb="3" eb="5">
      <t>キゴウ</t>
    </rPh>
    <phoneticPr fontId="3"/>
  </si>
  <si>
    <t>ご予約のキャンセル、ご予約日及び時間のご変更などは、必ず前日までにご連絡ください。</t>
    <phoneticPr fontId="20"/>
  </si>
  <si>
    <r>
      <t>1</t>
    </r>
    <r>
      <rPr>
        <sz val="11"/>
        <rFont val="ＭＳ Ｐゴシック"/>
        <family val="3"/>
        <charset val="128"/>
      </rPr>
      <t>8</t>
    </r>
    <phoneticPr fontId="20"/>
  </si>
  <si>
    <t>その他：下記に記載</t>
    <rPh sb="2" eb="3">
      <t>タ</t>
    </rPh>
    <rPh sb="4" eb="6">
      <t>カキ</t>
    </rPh>
    <rPh sb="7" eb="9">
      <t>キサイ</t>
    </rPh>
    <phoneticPr fontId="3"/>
  </si>
  <si>
    <t>会社様ご請求</t>
    <rPh sb="0" eb="2">
      <t>カイシャ</t>
    </rPh>
    <rPh sb="2" eb="3">
      <t>サマ</t>
    </rPh>
    <rPh sb="4" eb="6">
      <t>セイキュウ</t>
    </rPh>
    <phoneticPr fontId="3"/>
  </si>
  <si>
    <t>入社健診(08)</t>
  </si>
  <si>
    <t>保険者番号　</t>
    <rPh sb="0" eb="2">
      <t>ホケン</t>
    </rPh>
    <rPh sb="2" eb="3">
      <t>シャ</t>
    </rPh>
    <rPh sb="3" eb="5">
      <t>バンゴウ</t>
    </rPh>
    <phoneticPr fontId="3"/>
  </si>
  <si>
    <t>　　　　　ご連絡いただけない場合にはｷｬﾝｾﾙ料が発生する場合がございます。</t>
    <phoneticPr fontId="20"/>
  </si>
  <si>
    <t>当日個々にお支払</t>
    <rPh sb="0" eb="2">
      <t>トウジツ</t>
    </rPh>
    <rPh sb="2" eb="4">
      <t>ココ</t>
    </rPh>
    <rPh sb="6" eb="8">
      <t>シハライ</t>
    </rPh>
    <phoneticPr fontId="3"/>
  </si>
  <si>
    <t>生活習慣病(胃直接)</t>
  </si>
  <si>
    <t>本確定書にない一切の特別対応は致しかねますので事前にご了承ください</t>
    <phoneticPr fontId="20"/>
  </si>
  <si>
    <t>→ご参考まで</t>
    <rPh sb="2" eb="4">
      <t>サンコウ</t>
    </rPh>
    <phoneticPr fontId="3"/>
  </si>
  <si>
    <t>基本ｺｰｽ分はご請求/ｵﾌﾟｼｮﾝ分のみ当日お支払</t>
    <rPh sb="0" eb="2">
      <t>キホン</t>
    </rPh>
    <rPh sb="5" eb="6">
      <t>ブン</t>
    </rPh>
    <rPh sb="8" eb="10">
      <t>セイキュウ</t>
    </rPh>
    <phoneticPr fontId="3"/>
  </si>
  <si>
    <t>生活習慣病(胃なし)</t>
  </si>
  <si>
    <t>No.</t>
  </si>
  <si>
    <t>健診予定日</t>
  </si>
  <si>
    <t>個人ID</t>
    <rPh sb="0" eb="2">
      <t>コジン</t>
    </rPh>
    <phoneticPr fontId="3"/>
  </si>
  <si>
    <t>ｾｲ</t>
    <phoneticPr fontId="3"/>
  </si>
  <si>
    <t>ﾒｲ</t>
    <phoneticPr fontId="3"/>
  </si>
  <si>
    <t>性</t>
    <rPh sb="0" eb="1">
      <t>セイ</t>
    </rPh>
    <phoneticPr fontId="3"/>
  </si>
  <si>
    <t>名</t>
    <rPh sb="0" eb="1">
      <t>メイ</t>
    </rPh>
    <phoneticPr fontId="3"/>
  </si>
  <si>
    <t>性別</t>
    <phoneticPr fontId="3"/>
  </si>
  <si>
    <t>生年月日</t>
  </si>
  <si>
    <t>保険証番号</t>
  </si>
  <si>
    <t>本年度お年齢(自動出力)</t>
    <rPh sb="0" eb="3">
      <t>ホンネンド</t>
    </rPh>
    <rPh sb="4" eb="6">
      <t>ネンレイ</t>
    </rPh>
    <rPh sb="7" eb="9">
      <t>ジドウ</t>
    </rPh>
    <rPh sb="9" eb="11">
      <t>シュツリョク</t>
    </rPh>
    <phoneticPr fontId="3"/>
  </si>
  <si>
    <t>オプション項目
　（特記事項、または追加検診のご要望等があればご記入下さい）</t>
    <phoneticPr fontId="3"/>
  </si>
  <si>
    <t>ご請求金額</t>
    <rPh sb="1" eb="3">
      <t>セイキュウ</t>
    </rPh>
    <rPh sb="3" eb="5">
      <t>キンガク</t>
    </rPh>
    <phoneticPr fontId="3"/>
  </si>
  <si>
    <t>備考1</t>
    <phoneticPr fontId="3"/>
  </si>
  <si>
    <t>備考2</t>
    <phoneticPr fontId="3"/>
  </si>
  <si>
    <t>確定受診ｺｰｽ</t>
    <rPh sb="0" eb="2">
      <t>カクテイ</t>
    </rPh>
    <rPh sb="2" eb="4">
      <t>ジュシン</t>
    </rPh>
    <phoneticPr fontId="3"/>
  </si>
  <si>
    <t>確定ｵﾌﾟｼｮﾝ</t>
    <rPh sb="0" eb="2">
      <t>カクテイ</t>
    </rPh>
    <phoneticPr fontId="3"/>
  </si>
  <si>
    <t>当日お支払金額</t>
    <rPh sb="0" eb="2">
      <t>トウジツ</t>
    </rPh>
    <rPh sb="3" eb="5">
      <t>シハライ</t>
    </rPh>
    <rPh sb="5" eb="7">
      <t>キンガク</t>
    </rPh>
    <phoneticPr fontId="3"/>
  </si>
  <si>
    <t>昨年受診ｺｰｽ</t>
    <rPh sb="0" eb="2">
      <t>サクネン</t>
    </rPh>
    <rPh sb="2" eb="4">
      <t>ジュシン</t>
    </rPh>
    <phoneticPr fontId="3"/>
  </si>
  <si>
    <t>ｵﾌﾟｼｮﾝ</t>
    <phoneticPr fontId="3"/>
  </si>
  <si>
    <t>18人間ﾄﾞｯｸV</t>
  </si>
  <si>
    <t>第一希望日</t>
    <rPh sb="0" eb="2">
      <t>ダイイチ</t>
    </rPh>
    <rPh sb="2" eb="5">
      <t>キボウビ</t>
    </rPh>
    <phoneticPr fontId="3"/>
  </si>
  <si>
    <t>18人間ﾄﾞｯｸ(学会指定ｺｰｽ)</t>
  </si>
  <si>
    <t>予約日_西暦8桁</t>
  </si>
  <si>
    <t>時間帯</t>
    <rPh sb="0" eb="3">
      <t>ジカンタイ</t>
    </rPh>
    <phoneticPr fontId="3"/>
  </si>
  <si>
    <t>契約コード(親番)</t>
  </si>
  <si>
    <t>契約コード(枝番)</t>
  </si>
  <si>
    <t>団体ｺｰﾄﾞ(親)</t>
  </si>
  <si>
    <t>団体ｺｰﾄﾞ(枝)</t>
  </si>
  <si>
    <t>コースコード</t>
  </si>
  <si>
    <t>個人番号_ｼｽﾃﾑ桁数適用</t>
    <phoneticPr fontId="3"/>
  </si>
  <si>
    <t>カナ氏名</t>
  </si>
  <si>
    <t>漢字氏名</t>
  </si>
  <si>
    <t>生年月日_西暦8桁</t>
  </si>
  <si>
    <t>所属ｺｰﾄﾞ</t>
  </si>
  <si>
    <t>所属内番号</t>
  </si>
  <si>
    <t>保険者番号</t>
  </si>
  <si>
    <t>保険証記号</t>
  </si>
  <si>
    <t>送付先区分</t>
    <rPh sb="0" eb="2">
      <t>ソウフ</t>
    </rPh>
    <rPh sb="2" eb="3">
      <t>サキ</t>
    </rPh>
    <rPh sb="3" eb="5">
      <t>クブン</t>
    </rPh>
    <phoneticPr fontId="3"/>
  </si>
  <si>
    <t>自宅_郵便番号</t>
  </si>
  <si>
    <t>自宅_住所１</t>
  </si>
  <si>
    <t>自宅_住所2</t>
    <phoneticPr fontId="3"/>
  </si>
  <si>
    <t>自宅_ＴＥＬ</t>
  </si>
  <si>
    <t>協会健保整理番号</t>
    <rPh sb="0" eb="2">
      <t>キョウカイ</t>
    </rPh>
    <rPh sb="2" eb="4">
      <t>ケンポ</t>
    </rPh>
    <rPh sb="4" eb="6">
      <t>セイリ</t>
    </rPh>
    <rPh sb="6" eb="8">
      <t>バンゴウ</t>
    </rPh>
    <phoneticPr fontId="3"/>
  </si>
  <si>
    <t>受診券整理番号</t>
    <rPh sb="0" eb="2">
      <t>ジュシン</t>
    </rPh>
    <rPh sb="2" eb="3">
      <t>ケン</t>
    </rPh>
    <rPh sb="3" eb="5">
      <t>セイリ</t>
    </rPh>
    <rPh sb="5" eb="7">
      <t>バンゴウ</t>
    </rPh>
    <phoneticPr fontId="3"/>
  </si>
  <si>
    <t>受診券有効期限</t>
    <rPh sb="0" eb="2">
      <t>ジュシン</t>
    </rPh>
    <rPh sb="2" eb="3">
      <t>ケン</t>
    </rPh>
    <rPh sb="3" eb="5">
      <t>ユウコウ</t>
    </rPh>
    <rPh sb="5" eb="7">
      <t>キゲン</t>
    </rPh>
    <phoneticPr fontId="3"/>
  </si>
  <si>
    <t>追加項目①</t>
  </si>
  <si>
    <t>追加・削除区分①</t>
  </si>
  <si>
    <t>追加項目②</t>
  </si>
  <si>
    <t>追加・削除区分②</t>
  </si>
  <si>
    <t>追加項目③</t>
  </si>
  <si>
    <t>追加・削除区分③</t>
  </si>
  <si>
    <t>追加項目④</t>
  </si>
  <si>
    <t>追加・削除区分④</t>
  </si>
  <si>
    <t>追加項目⑤</t>
  </si>
  <si>
    <t>追加・削除区分⑤</t>
  </si>
  <si>
    <t>追加項目⑥</t>
  </si>
  <si>
    <t>追加・削除区分⑥</t>
  </si>
  <si>
    <t>追加項目⑦</t>
  </si>
  <si>
    <t>追加・削除区分⑦</t>
  </si>
  <si>
    <t>追加項目⑧</t>
  </si>
  <si>
    <t>追加・削除区分⑧</t>
  </si>
  <si>
    <t>追加項目⑨</t>
  </si>
  <si>
    <t>追加・削除区分⑨</t>
  </si>
  <si>
    <t>追加項目⑩</t>
  </si>
  <si>
    <t>追加・削除区分⑩</t>
  </si>
  <si>
    <t>予約時ｺﾒﾝﾄ</t>
    <rPh sb="0" eb="2">
      <t>ヨヤク</t>
    </rPh>
    <rPh sb="2" eb="3">
      <t>ジ</t>
    </rPh>
    <phoneticPr fontId="3"/>
  </si>
  <si>
    <t>属性要素4(分会)</t>
    <rPh sb="0" eb="2">
      <t>ゾクセイ</t>
    </rPh>
    <rPh sb="2" eb="4">
      <t>ヨウソ</t>
    </rPh>
    <rPh sb="6" eb="8">
      <t>ブンカイ</t>
    </rPh>
    <phoneticPr fontId="3"/>
  </si>
  <si>
    <t>属性要素5(群)</t>
    <rPh sb="0" eb="2">
      <t>ゾクセイ</t>
    </rPh>
    <rPh sb="2" eb="4">
      <t>ヨウソ</t>
    </rPh>
    <rPh sb="6" eb="7">
      <t>グン</t>
    </rPh>
    <phoneticPr fontId="3"/>
  </si>
  <si>
    <t>連絡先_郵便番号</t>
    <rPh sb="0" eb="2">
      <t>レンラク</t>
    </rPh>
    <rPh sb="2" eb="3">
      <t>サキ</t>
    </rPh>
    <phoneticPr fontId="3"/>
  </si>
  <si>
    <t>連絡先_住所１</t>
    <phoneticPr fontId="3"/>
  </si>
  <si>
    <t>連絡先_住所２</t>
    <phoneticPr fontId="3"/>
  </si>
  <si>
    <t>連絡先_TEL</t>
    <phoneticPr fontId="3"/>
  </si>
  <si>
    <t>コース</t>
    <phoneticPr fontId="3"/>
  </si>
  <si>
    <t>コースID</t>
    <phoneticPr fontId="3"/>
  </si>
  <si>
    <t>*ｺｰﾌﾟﾈｯﾄ深夜業健診（34才以下）</t>
  </si>
  <si>
    <t>*ｺｰﾌﾟﾈｯﾄ深夜業健診（35才以上）</t>
  </si>
  <si>
    <t>13AIA生活習慣病(胃直接)</t>
  </si>
  <si>
    <t>13ｶﾈｶ健保(35才.40才以上)</t>
  </si>
  <si>
    <t>13ｶﾈｶ健保(36才～39才)</t>
  </si>
  <si>
    <t>13大阪菓子(生活習慣病)</t>
  </si>
  <si>
    <t>13大阪菓子(婦人健診)ﾏﾝﾓ</t>
  </si>
  <si>
    <t>13大阪菓子(婦人健診)乳腺ｴｺｰ</t>
  </si>
  <si>
    <t>13大阪産業機械(生活習慣病)</t>
  </si>
  <si>
    <t>13大阪産業機械(生活習慣病)胃ｶﾒﾗ</t>
  </si>
  <si>
    <t>13大阪産業機械(生活習慣病)胃なし</t>
  </si>
  <si>
    <t>13大阪鉄商生活習慣病</t>
  </si>
  <si>
    <t>13大阪鉄商生活習慣病(胃ｶﾒﾗ)</t>
  </si>
  <si>
    <t>13大阪鉄商生活習慣病(年令対象外)</t>
  </si>
  <si>
    <t>13大阪鉄商生活習慣病健診（胃なし）</t>
  </si>
  <si>
    <t>13浜松ﾎﾄﾆｸｽ(35才以上)</t>
  </si>
  <si>
    <t>14東芝ITｻｰﾋﾞｽ34歳以下</t>
  </si>
  <si>
    <t>14東芝ITｻｰﾋﾞｽ35歳</t>
  </si>
  <si>
    <t>14東芝ITｻｰﾋﾞｽ36～39歳</t>
  </si>
  <si>
    <t>14東芝ITｻｰﾋﾞｽ40歳以上</t>
  </si>
  <si>
    <t>14東都協議会(その他)</t>
  </si>
  <si>
    <t>14東都協議会(医業健保)</t>
  </si>
  <si>
    <t>14入社（協議会）</t>
  </si>
  <si>
    <t>14北海道CPU関連産業健保ﾄﾞｯｸA</t>
  </si>
  <si>
    <t>14北海道CPU関連産業健保ﾄﾞｯｸA胃なし</t>
  </si>
  <si>
    <t>14北海道CPU関連産業健保ﾄﾞｯｸB</t>
  </si>
  <si>
    <t>AIA一般健診</t>
  </si>
  <si>
    <t>AIA人間ドック</t>
  </si>
  <si>
    <t>AIA人間ドック(胃ｶﾒﾗ)</t>
  </si>
  <si>
    <t>AIA人間ドック(胃なし)</t>
  </si>
  <si>
    <t>AIA生活習慣病(胃ｶﾒﾗ)</t>
  </si>
  <si>
    <t>AIA生活習慣病(胃なし)</t>
  </si>
  <si>
    <t>AIA生活習慣病(胃直接)</t>
  </si>
  <si>
    <t>B型肝炎訴訟</t>
  </si>
  <si>
    <t>GWA人間ﾄﾞｯｸ</t>
  </si>
  <si>
    <t>GWA人間ﾄﾞｯｸ(胃ｶﾒﾗ)</t>
  </si>
  <si>
    <t>GWA人間ﾄﾞｯｸ(胃なし)</t>
  </si>
  <si>
    <t>IBM家族健診A</t>
  </si>
  <si>
    <t>IBM家族健診B</t>
  </si>
  <si>
    <t>IBM家族健診B+血液</t>
  </si>
  <si>
    <t>JNES一般定期(35才のみ)</t>
  </si>
  <si>
    <t>JNES一般定期(35才未満)</t>
  </si>
  <si>
    <t>JNES一般定期(36才～39才)</t>
  </si>
  <si>
    <t>JNES一般定期(40才以上)</t>
  </si>
  <si>
    <t>JNES一般定期健診(35才のみ)</t>
  </si>
  <si>
    <t>JNES一般定期健診(35才未満)</t>
  </si>
  <si>
    <t>JNES一般定期健診(36才～39才)</t>
  </si>
  <si>
    <t>JNES一般定期健診(40才以上)</t>
  </si>
  <si>
    <t>JNES生活習慣病(35才のみ)</t>
  </si>
  <si>
    <t>JNES生活習慣病(36才～39才)</t>
  </si>
  <si>
    <t>JNES生活習慣病(40才以上)</t>
  </si>
  <si>
    <t>JNES生活習慣病健診(35才のみ）</t>
  </si>
  <si>
    <t>JNES生活習慣病健診(36才～39才）</t>
  </si>
  <si>
    <t>JNES生活習慣病健診(40才以上）</t>
  </si>
  <si>
    <t>JNES特定業務健診</t>
  </si>
  <si>
    <t>JNES特定業務健診(35才・40才以上）</t>
  </si>
  <si>
    <t>JTBﾍﾞﾈﾌｨｯﾄ生活習慣病A</t>
  </si>
  <si>
    <t>JTBﾍﾞﾈﾌｨｯﾄ生活習慣病B</t>
  </si>
  <si>
    <t>JTBﾍﾞﾈﾌｨｯﾄ生活習慣病C</t>
  </si>
  <si>
    <t>KCCSｷｬﾘｱﾃｯｸ(生活習慣病)</t>
  </si>
  <si>
    <t>KCCSｷｬﾘｱﾃｯｸ(生活習慣病)胃なし</t>
  </si>
  <si>
    <t>KYOSO(34才以下)</t>
  </si>
  <si>
    <t>KYOSO(35才以上)</t>
  </si>
  <si>
    <t>KYOSO(35才以上)胃なし</t>
  </si>
  <si>
    <t>ＴＨＰ健診</t>
  </si>
  <si>
    <t>TJK(A健診）35才.40才以上</t>
  </si>
  <si>
    <t>TJK(A健診）35才未満.36才～39才</t>
  </si>
  <si>
    <t>ＶＤＴ精密健診</t>
  </si>
  <si>
    <t>ｱｽｸﾄﾗﾝｽﾎﾟｰﾄ出張Ｂｺｰｽ</t>
  </si>
  <si>
    <t>ｱｽｸﾄﾗﾝｽﾎﾟｰﾄ出張Ｄｺｰｽ</t>
  </si>
  <si>
    <t>ｲｰｽﾀﾝﾓｰﾀｰｽ（春）来院</t>
  </si>
  <si>
    <t>ｲｰｽﾀﾝﾓｰﾀｰｽ秋</t>
  </si>
  <si>
    <t>ｲｰｽﾀﾝﾓｰﾀｰｽ春</t>
  </si>
  <si>
    <t>ｲﾝﾌﾙｴﾝｻﾞ接種</t>
  </si>
  <si>
    <t>おあしす基本</t>
  </si>
  <si>
    <t>オースビー定期</t>
  </si>
  <si>
    <t>カーディフ生命健診</t>
  </si>
  <si>
    <t>ｶﾈｶ(34才以下)</t>
  </si>
  <si>
    <t>ｶﾈｶ健保(35才.40才以上)</t>
  </si>
  <si>
    <t>ｶﾈｶ健保(36才～39才)</t>
  </si>
  <si>
    <t>ｶﾝﾀﾞｺｰﾎﾟ東金出張Ｂｺｰｽ</t>
  </si>
  <si>
    <t>ｶﾝﾀﾞｺｰﾎﾟ東金出張Ｄｺｰｽ</t>
  </si>
  <si>
    <t>コープネット一般健診</t>
  </si>
  <si>
    <t>ｺｰﾌﾟﾈｯﾄ深夜業(34才以下)</t>
  </si>
  <si>
    <t>ｺｰﾌﾟﾈｯﾄ深夜業(35才以上)</t>
  </si>
  <si>
    <t>コープネット深夜業健診</t>
  </si>
  <si>
    <t>コープネット入社</t>
  </si>
  <si>
    <t>シーエスイーソフト（ドック）</t>
  </si>
  <si>
    <t>ｼｰｴｽｲｰｿﾌﾄ(ﾄﾞｯｸ)36才～39才</t>
  </si>
  <si>
    <t>ｼｰｴｽｲｰｿﾌﾄ(ﾄﾞｯｸ)胃なし</t>
  </si>
  <si>
    <t>シーエスイーソフト（定期）</t>
  </si>
  <si>
    <t>ｼﾆｱ海外ﾎﾞﾗﾝﾃｨｱ(2012)</t>
  </si>
  <si>
    <t>シニア海外ボランティア健診（女）</t>
  </si>
  <si>
    <t>シニア海外ボランティア健診（男）</t>
  </si>
  <si>
    <t>じん肺（国保未加入）</t>
  </si>
  <si>
    <t>じん肺・石綿健診</t>
  </si>
  <si>
    <t>じん肺健診(出張)</t>
  </si>
  <si>
    <t>じん肺健診(来院)</t>
  </si>
  <si>
    <t>じん肺健診読影</t>
  </si>
  <si>
    <t>じん肺健診読影（結果付き）</t>
  </si>
  <si>
    <t>じん肺読影</t>
  </si>
  <si>
    <t>センコー（生活習慣病）</t>
  </si>
  <si>
    <t>センコー（生活習慣病）　胃なし</t>
  </si>
  <si>
    <t>センコー（生活習慣病）胃カメラ</t>
  </si>
  <si>
    <t>センコー（定期）</t>
  </si>
  <si>
    <t>ソルコム（ドック）</t>
  </si>
  <si>
    <t>ソルコム（ドック）胃カメラ</t>
  </si>
  <si>
    <t>ソルコム（ドック）胃なし</t>
  </si>
  <si>
    <t>ﾀﾞｲﾔﾓﾝﾄﾞﾄﾞｯｸ(胃ｶﾒﾗ)</t>
  </si>
  <si>
    <t>ダイヤモンドドック(胃なし)08</t>
  </si>
  <si>
    <t>ダイヤモンドドック08</t>
  </si>
  <si>
    <t>ツベルクリン接種</t>
  </si>
  <si>
    <t>ドック（関東ＩＴｿﾌﾄｳｪｱ健保）</t>
  </si>
  <si>
    <t>ナチュラルコープ出張成人</t>
  </si>
  <si>
    <t>ナチュラルコープ出張成人胃なし</t>
  </si>
  <si>
    <t>ﾆﾁﾚｲ･ｱｲｽﾄﾞｯｸ</t>
  </si>
  <si>
    <t>ﾆﾁﾚｲ･ｱｲｽﾄﾞｯｸ(ｶﾒﾗ)</t>
  </si>
  <si>
    <t>パルシステム定期</t>
  </si>
  <si>
    <t>ﾋﾄHb便潜血2回</t>
  </si>
  <si>
    <t>ﾍﾞﾈﾌｨｯﾄﾜﾝ生活習慣病B(胃ﾅｼ便ｱﾘ)</t>
  </si>
  <si>
    <t>ﾍﾞﾈﾌｨｯﾄﾜﾝ生活習慣病C(胃ｱﾘ便ｱﾘ)</t>
  </si>
  <si>
    <t>ﾗﾍﾞﾙｼﾞｬﾊﾟﾝ若年健診</t>
  </si>
  <si>
    <t>ﾚﾃﾞｨｰｽドック(ﾏﾝﾓ)</t>
  </si>
  <si>
    <t>ﾚﾃﾞｨｰｽドック(ﾏﾝﾓ)胃ｶﾒﾗ</t>
  </si>
  <si>
    <t>ﾚﾃﾞｨｰｽドック(ﾏﾝﾓ)胃なし</t>
  </si>
  <si>
    <t>ﾚﾃﾞｨｰｽドック(乳腺ｴｺｰ)</t>
  </si>
  <si>
    <t>ﾚﾃﾞｨｰｽドック(乳腺ｴｺｰ)胃ｶﾒﾗ</t>
  </si>
  <si>
    <t>ﾚﾃﾞｨｰｽドック(乳腺ｴｺｰ)胃なし</t>
  </si>
  <si>
    <t>愛隣保育園Ｂ型肝炎</t>
  </si>
  <si>
    <t>愛隣保育園コース</t>
  </si>
  <si>
    <t>胃XP(直･7枚)</t>
  </si>
  <si>
    <t>胃カメラ</t>
  </si>
  <si>
    <t>胃部X線間接</t>
  </si>
  <si>
    <t>胃部X線直接7枚</t>
  </si>
  <si>
    <t>胃部X線直接8枚</t>
  </si>
  <si>
    <t>医療適正診断</t>
  </si>
  <si>
    <t>一之江A</t>
  </si>
  <si>
    <t>一之江定期</t>
  </si>
  <si>
    <t>一般健診A1(ｲｰｳｪﾙ）</t>
  </si>
  <si>
    <t>一般健診A2(ｲｰｳｪﾙ）</t>
  </si>
  <si>
    <t>一般健診B1(ｲｰｳｪﾙ）</t>
  </si>
  <si>
    <t>鉛健診</t>
  </si>
  <si>
    <t>横浜エレベータ（Ａ健診）</t>
  </si>
  <si>
    <t>横浜エレベータ（Ｂ健診）</t>
  </si>
  <si>
    <t>横浜エレベータ（Ｃ健診）</t>
  </si>
  <si>
    <t>横浜ｺﾞﾑ一時帰国35歳以上</t>
  </si>
  <si>
    <t>横浜ｺﾞﾑ一時帰国35歳未満</t>
  </si>
  <si>
    <t>横浜ｺﾞﾑ海外帰国35歳以上</t>
  </si>
  <si>
    <t>横浜ｺﾞﾑ海外帰国35歳未満</t>
  </si>
  <si>
    <t>横浜ｺﾞﾑ海外赴任35歳以上</t>
  </si>
  <si>
    <t>横浜ｺﾞﾑ海外赴任35歳未満</t>
  </si>
  <si>
    <t>化研ﾏﾃﾘｱﾙ(若年)</t>
  </si>
  <si>
    <t>化研ﾏﾃﾘｱﾙ(成人)</t>
  </si>
  <si>
    <t>学生健診</t>
  </si>
  <si>
    <t>学生健診（出張）</t>
  </si>
  <si>
    <t>学生健診（未来大学）</t>
  </si>
  <si>
    <t>学生健診ﾊﾞﾝﾄﾞﾓﾓ用</t>
  </si>
  <si>
    <t>葛西Bコース</t>
  </si>
  <si>
    <t>葛西省略健診</t>
  </si>
  <si>
    <t>葛西生活習慣病</t>
  </si>
  <si>
    <t>葛西定期Ｄ</t>
  </si>
  <si>
    <t>葛西特定健診</t>
  </si>
  <si>
    <t>簡易ＶＤＴ</t>
  </si>
  <si>
    <t>簡易健診</t>
  </si>
  <si>
    <t>関西文紙健保(生活習慣病)</t>
  </si>
  <si>
    <t>関西文紙健保(生活習慣病)50才以上</t>
  </si>
  <si>
    <t>関西文紙健保(生活習慣病)胃ｶﾒﾗ</t>
  </si>
  <si>
    <t>関西文紙健保(生活習慣病)胃ｶﾒﾗ50才以上</t>
  </si>
  <si>
    <t>関西文紙健保(生活習慣病)胃なし</t>
  </si>
  <si>
    <t>関西文紙健保(生活習慣病)胃なし50才以上</t>
  </si>
  <si>
    <t>基本健診Ａ(LSIﾒﾃﾞｨｴﾝｽ）</t>
  </si>
  <si>
    <t>基本健診なし</t>
  </si>
  <si>
    <t>帰国時Ｂコース</t>
  </si>
  <si>
    <t>協栄流通</t>
  </si>
  <si>
    <t>協会一般(胃ｶﾒﾗ)胸なし</t>
  </si>
  <si>
    <t>協会一般(胃間接)</t>
  </si>
  <si>
    <t>協会一般(胸･胃なし)</t>
  </si>
  <si>
    <t>協会一般(胸なし)</t>
  </si>
  <si>
    <t>協会一般(胸間･胃なし)</t>
  </si>
  <si>
    <t>協会一般＋付加(胃ｶﾒﾗ)胸なし</t>
  </si>
  <si>
    <t>協会一般＋付加(胸･胃なし)</t>
  </si>
  <si>
    <t>協会一般＋付加(胸なし)</t>
  </si>
  <si>
    <t>協会子宮癌(ｺｰｽ)</t>
  </si>
  <si>
    <t>協会自費(他院)</t>
  </si>
  <si>
    <t>胸部X線(直接)読影なし</t>
  </si>
  <si>
    <t>胸部X線直接</t>
  </si>
  <si>
    <t>刑務生活習慣病A(胸･胃･便ﾅｼ)</t>
  </si>
  <si>
    <t>刑務生活習慣病B(胸ｱﾘ･胃ﾅｼ･便ﾅｼ)</t>
  </si>
  <si>
    <t>刑務生活習慣病C(胸･胃･便ｱﾘ)</t>
  </si>
  <si>
    <t>芸能人ﾄﾞｯｸ(被扶養者・都外)</t>
  </si>
  <si>
    <t>芸能人ﾄﾞｯｸ(被扶養者・都内)</t>
  </si>
  <si>
    <t>芸能人ﾄﾞｯｸ(被保険者・都外)</t>
  </si>
  <si>
    <t>芸能人ﾄﾞｯｸ(被保険者・都内)</t>
  </si>
  <si>
    <t>芸能人ﾄﾞｯｸ胃ｶﾒﾗ(被保険者・都内)</t>
  </si>
  <si>
    <t>血液型</t>
  </si>
  <si>
    <t>健愛ドック一般</t>
  </si>
  <si>
    <t>健愛一般</t>
  </si>
  <si>
    <t>健愛大塚ドック</t>
  </si>
  <si>
    <t>健愛定期A</t>
  </si>
  <si>
    <t>健愛定期B</t>
  </si>
  <si>
    <t>原子力安全基盤機構(34才以下)</t>
  </si>
  <si>
    <t>広島ガスコース</t>
  </si>
  <si>
    <t>江戸川建設業</t>
  </si>
  <si>
    <t>江東A</t>
  </si>
  <si>
    <t>江東Dコース</t>
  </si>
  <si>
    <t>江東Ｅコース</t>
  </si>
  <si>
    <t>江東のびのび</t>
  </si>
  <si>
    <t>港 区 採用前健康診断</t>
  </si>
  <si>
    <t>港区成人(64歳以下)</t>
  </si>
  <si>
    <t>港区成人(64歳以下)肺癌付</t>
  </si>
  <si>
    <t>港区成人(65歳以上)</t>
  </si>
  <si>
    <t>港区成人(65歳以上)肺癌付</t>
  </si>
  <si>
    <t>港区成人(基本なし)</t>
  </si>
  <si>
    <t>港区成人(訪問64歳以下)</t>
  </si>
  <si>
    <t>港区成人(訪問65歳以上)</t>
  </si>
  <si>
    <t>港成人健診(自費)</t>
  </si>
  <si>
    <t>甲状腺検査</t>
  </si>
  <si>
    <t>高気圧健診</t>
  </si>
  <si>
    <t>骨密度検査</t>
  </si>
  <si>
    <t>埼玉県建設組合</t>
  </si>
  <si>
    <t>埼玉土建Ａ(08国保未加入)</t>
  </si>
  <si>
    <t>埼玉土建Ａ(08補助対象外）</t>
  </si>
  <si>
    <t>埼玉土建Ａ2014</t>
  </si>
  <si>
    <t>埼玉土建Ａ2014補助対象外</t>
  </si>
  <si>
    <t>埼玉土建Ｂ(08国保未加入)</t>
  </si>
  <si>
    <t>埼玉土建Ｂ(08補助対象外)</t>
  </si>
  <si>
    <t>埼玉土建Ｂ2014</t>
  </si>
  <si>
    <t>埼玉土建Ｂ2014補助対象外</t>
  </si>
  <si>
    <t>埼玉土建Ｃ(08)</t>
  </si>
  <si>
    <t>埼玉土建人間ﾄﾞｯｸ</t>
  </si>
  <si>
    <t>埼玉土建人間ﾄﾞｯｸ(ｶﾒﾗ）</t>
  </si>
  <si>
    <t>埼玉土建人間ﾄﾞｯｸ(胃なし)</t>
  </si>
  <si>
    <t>埼玉土建人間ﾄﾞｯｸ(国保対象外)</t>
  </si>
  <si>
    <t>埼玉土建人間ﾄﾞｯｸ(女性ﾏﾝﾓ）</t>
  </si>
  <si>
    <t>埼玉土建人間ﾄﾞｯｸ(女性ﾏﾝﾓ･ｶﾒﾗ)</t>
  </si>
  <si>
    <t>埼玉土建人間ﾄﾞｯｸ(女性乳腺エコー）</t>
  </si>
  <si>
    <t>埼玉土建人間ﾄﾞｯｸ胃なし(国保対象外)</t>
  </si>
  <si>
    <t>子宮細胞診</t>
  </si>
  <si>
    <t>自費(協会一般＋付加)胃ｶﾒﾗ</t>
  </si>
  <si>
    <t>自費(協会一般＋付加)胃なし</t>
  </si>
  <si>
    <t>自費（日生協ドック）</t>
  </si>
  <si>
    <t>自費（日生協ドック）胃ｶﾒﾗ</t>
  </si>
  <si>
    <t>自費（日生協ドック）胃なし</t>
  </si>
  <si>
    <t>自費協会一般(胃なし)</t>
  </si>
  <si>
    <t>自費日生協生活習慣病(胃なし)</t>
  </si>
  <si>
    <t>自費日生協生活習慣病(胃直接)</t>
  </si>
  <si>
    <t>芝消防署健診</t>
  </si>
  <si>
    <t>若年健診(ふれあい早稲田)</t>
  </si>
  <si>
    <t>若年健診(尿4,ｵｰｼﾞｵ)</t>
  </si>
  <si>
    <t>若年省略健診(胸間)</t>
  </si>
  <si>
    <t>若年省略健診(胸直)</t>
  </si>
  <si>
    <t>秋季病体生理</t>
  </si>
  <si>
    <t>出張コスモ交通定期Ｂ</t>
  </si>
  <si>
    <t>春季病体生理</t>
  </si>
  <si>
    <t>女性検診</t>
  </si>
  <si>
    <t>女性検診補助対象外</t>
  </si>
  <si>
    <t>除染等電離放射線</t>
  </si>
  <si>
    <t>小型船舶操縦士健康診断</t>
  </si>
  <si>
    <t>小原工業出張定期Ｄ</t>
  </si>
  <si>
    <t>新小岩一般Aコース</t>
  </si>
  <si>
    <t>新小岩一般Bコース</t>
  </si>
  <si>
    <t>新小岩成人Aコース</t>
  </si>
  <si>
    <t>新小岩成人Bコース</t>
  </si>
  <si>
    <t>新小岩被爆</t>
  </si>
  <si>
    <t>深夜業務従事者健診</t>
  </si>
  <si>
    <t>神奈川県機器ﾄﾞｯｸ</t>
  </si>
  <si>
    <t>神奈川県機器ﾄﾞｯｸ(胃なし)</t>
  </si>
  <si>
    <t>神奈川県機器ﾄﾞｯｸﾏﾝﾓ</t>
  </si>
  <si>
    <t>神奈川県機器ﾄﾞｯｸﾏﾝﾓ,胃ｶﾒﾗ</t>
  </si>
  <si>
    <t>神奈川県機器ﾄﾞｯｸ胃ｶﾒﾗ</t>
  </si>
  <si>
    <t>神奈川県機器ﾄﾞｯｸ乳ｴｺｰ</t>
  </si>
  <si>
    <t>神奈川県機器ﾄﾞｯｸ乳ｴｺｰ,胃ｶﾒﾗ</t>
  </si>
  <si>
    <t>神奈川土建(08)</t>
  </si>
  <si>
    <t>神奈川土建未加入(08)</t>
  </si>
  <si>
    <t>人間ﾄﾞｯｸ(LSIﾒﾃﾞｨｴﾝｽ)</t>
  </si>
  <si>
    <t>人間ﾄﾞｯｸ(LSIﾒﾃﾞｨｴﾝｽ)胃ｶﾒﾗ</t>
  </si>
  <si>
    <t>人間ﾄﾞｯｸ(LSIﾒﾃﾞｨｴﾝｽ)胃なし</t>
  </si>
  <si>
    <t>人間ドック（ｲｰｳｪﾙ）</t>
  </si>
  <si>
    <t>人間ドック（ｲｰｳｪﾙ）胃ｶﾒﾗ</t>
  </si>
  <si>
    <t>人間ドック(日本健康文化振興会)</t>
  </si>
  <si>
    <t>人間ドック(日本健康文化振興会)胃ｶﾒﾗ</t>
  </si>
  <si>
    <t>人間ドック(日本健康文化振興会)胃なし</t>
  </si>
  <si>
    <t>人間ﾄﾞｯｸA(ﾊﾋﾟﾙｽ)</t>
  </si>
  <si>
    <t>人間ドックＡ（胃カメラ）08</t>
  </si>
  <si>
    <t>人間ドックＡ（胃なし）08</t>
  </si>
  <si>
    <t>人間ドックＡ08</t>
  </si>
  <si>
    <t>人間ドックB(08)</t>
  </si>
  <si>
    <t>人間ﾄﾞｯｸB(ﾊﾋﾟﾙｽ)</t>
  </si>
  <si>
    <t>人間ドックB(胃ｶﾒﾗ)08</t>
  </si>
  <si>
    <t>人間ドックB(胃なし)08</t>
  </si>
  <si>
    <t>人間ﾄﾞｯｸD1 胃ｶﾒﾗ(東振協)</t>
  </si>
  <si>
    <t>人間ﾄﾞｯｸD1 胃なし(東振協)</t>
  </si>
  <si>
    <t>人間ﾄﾞｯｸD1(東振協)</t>
  </si>
  <si>
    <t>人間ドックS（胃ｶﾒﾗ)08</t>
  </si>
  <si>
    <t>人間ドックＳ（胃なし）08</t>
  </si>
  <si>
    <t>人間ドックＳ08</t>
  </si>
  <si>
    <t>人間ﾄﾞｯｸV(女:ﾏﾝﾓ)</t>
  </si>
  <si>
    <t>人間ﾄﾞｯｸV(女:ﾏﾝﾓ:胃ｶﾒﾗ)</t>
  </si>
  <si>
    <t>人間ﾄﾞｯｸV(女:ﾏﾝﾓ胃なし)</t>
  </si>
  <si>
    <t>人間ﾄﾞｯｸv(女:乳腺ｴｺｰ)</t>
  </si>
  <si>
    <t>人間ﾄﾞｯｸv(女:乳腺ｴｺｰ:胃ｶﾒﾗ)</t>
  </si>
  <si>
    <t>人間ﾄﾞｯｸV(男)</t>
  </si>
  <si>
    <t>人間ﾄﾞｯｸV(男:胃ｶﾒﾗ)</t>
  </si>
  <si>
    <t>人間ﾄﾞｯｸV(男:胃なし)</t>
  </si>
  <si>
    <t>人間ﾄﾞｯｸ土建(08)</t>
  </si>
  <si>
    <t>人間ﾄﾞｯｸ土建(胃ｶﾒﾗ)08</t>
  </si>
  <si>
    <t>人間ﾄﾞｯｸ土建(国保対象外)08</t>
  </si>
  <si>
    <t>人間ﾄﾞｯｸ土建(国保対象外:胃ｶﾒﾗ)08</t>
  </si>
  <si>
    <t>人間ﾄﾞｯｸ土建(国保対象外:胃なし)08</t>
  </si>
  <si>
    <t>人間ドック土建すみだ</t>
  </si>
  <si>
    <t>杉並建設労働組合(中建国保)</t>
  </si>
  <si>
    <t>杉並建設労働組合(東建国保)</t>
  </si>
  <si>
    <t>成人Ｆ(08)</t>
  </si>
  <si>
    <t>成人Ｆ(胃・胸なし)08</t>
  </si>
  <si>
    <t>成人Ｆ(胃ｶﾒﾗ08)</t>
  </si>
  <si>
    <t>成人Ｆ(胃なし08)</t>
  </si>
  <si>
    <t>成人Ｇ(08)</t>
  </si>
  <si>
    <t>成人Ｇ(胃・便なし）</t>
  </si>
  <si>
    <t>成人Ｇ(胃ｶﾒﾗ08)</t>
  </si>
  <si>
    <t>成人Ｇ(胃なし08)</t>
  </si>
  <si>
    <t>成人Ｇ（胃直接）</t>
  </si>
  <si>
    <t>成人健診（プロギア）</t>
  </si>
  <si>
    <t>成人健診（プロギア）胃なし</t>
  </si>
  <si>
    <t>成人健診（プロギア）便なし</t>
  </si>
  <si>
    <t>成人病（ｿﾙｺﾑ）胃ｶﾒﾗ</t>
  </si>
  <si>
    <t>成人病（ｿﾙｺﾑ）胃なし</t>
  </si>
  <si>
    <t>成人病（ｿﾙｺﾑ）胃直接</t>
  </si>
  <si>
    <t>正則高校学生（尿）</t>
  </si>
  <si>
    <t>正則高校職員定期</t>
  </si>
  <si>
    <t>生活習慣病(胃ｶﾒﾗ)</t>
  </si>
  <si>
    <t>生活習慣病A1(東振協）</t>
  </si>
  <si>
    <t>生活習慣病A2(東振協）</t>
  </si>
  <si>
    <t>生活習慣病B ｶﾒﾗ(東振協)</t>
  </si>
  <si>
    <t>生活習慣病B 胃なし(東振協)</t>
  </si>
  <si>
    <t>生活習慣病B(東振協)</t>
  </si>
  <si>
    <t>生活習慣病健診(ｴｱ・ｳｫｰﾀｰ）胃なし</t>
  </si>
  <si>
    <t>生活習慣病健診(ｴｱ・ｳｫｰﾀｰ健保）</t>
  </si>
  <si>
    <t>生活習慣病健診(ｴｱ・ｳｫｰﾀｰ健保）ｶﾒﾗ</t>
  </si>
  <si>
    <t>生活習慣病健診(ｴｱ・ｳｫｰﾀｰ炭酸）</t>
  </si>
  <si>
    <t>生活習慣病健診(ｴｱ・ｳｫｰﾀｰ炭酸)ﾍﾟﾌﾟｼ</t>
  </si>
  <si>
    <t>生活習慣病健診(ｴｱｳｫｰﾀｰ炭酸)胃ｶﾒﾗ</t>
  </si>
  <si>
    <t>生活習慣病健診(ｴｱｳｫｰﾀｰ炭酸)胃なし</t>
  </si>
  <si>
    <t>生活習慣病健診（関東ＩＴソフト健保</t>
  </si>
  <si>
    <t>生活習慣病健診(東京美容国保)</t>
  </si>
  <si>
    <t>生活習慣病健診(日本健康文化振興会)</t>
  </si>
  <si>
    <t>生活習慣病健診1ｺｰｽ　ｶﾒﾗ(ｲｰｳｪﾙ)</t>
  </si>
  <si>
    <t>生活習慣病健診1ｺｰｽ(ｲｰｳｪﾙ)</t>
  </si>
  <si>
    <t>生活習慣病健診A(ﾊﾋﾟﾙｽ)</t>
  </si>
  <si>
    <t>生活習慣病健診B(ﾊﾋﾟﾙｽ)</t>
  </si>
  <si>
    <t>生活習慣病健診C(ﾊﾋﾟﾙｽ)</t>
  </si>
  <si>
    <t>生活習慣病予防健診(胃なし)ﾄｯﾊﾟﾝｸﾞﾙｰﾌﾟ健保</t>
  </si>
  <si>
    <t>生活習慣病予防健診(胃なし)都職員共済組合</t>
  </si>
  <si>
    <t>青果ﾄﾞｯｸ</t>
  </si>
  <si>
    <t>青果ﾄﾞｯｸ(胃ｶﾒﾗ）</t>
  </si>
  <si>
    <t>青果ﾄﾞｯｸ(胃なし）</t>
  </si>
  <si>
    <t>青果ﾄﾞｯｸ(家族）</t>
  </si>
  <si>
    <t>青果ﾄﾞｯｸ(家族)胃なし</t>
  </si>
  <si>
    <t>青果ﾄﾞｯｸ(補助対象外）</t>
  </si>
  <si>
    <t>青果大腸ｶﾞﾝ2日法（未加入）</t>
  </si>
  <si>
    <t>青果大腸ｶﾞﾝ2日法検査</t>
  </si>
  <si>
    <t>青年海外協力隊(2011年春)</t>
  </si>
  <si>
    <t>青年海外協力隊(2013年春)</t>
  </si>
  <si>
    <t>青年海外協力隊(2015年秋)</t>
  </si>
  <si>
    <t>石綿健診</t>
  </si>
  <si>
    <t>石綿健診（二次）</t>
  </si>
  <si>
    <t>千葉土建</t>
  </si>
  <si>
    <t>千葉土建(千葉支部)</t>
  </si>
  <si>
    <t>千葉土建(補助対象外)</t>
  </si>
  <si>
    <t>千葉土建08</t>
  </si>
  <si>
    <t>千葉土建市川支部</t>
  </si>
  <si>
    <t>千葉土建成人Ｂ</t>
  </si>
  <si>
    <t>扇橋Aコース</t>
  </si>
  <si>
    <t>扇橋Bコース</t>
  </si>
  <si>
    <t>扇橋Cコース</t>
  </si>
  <si>
    <t>扇橋旧コース</t>
  </si>
  <si>
    <t>扇橋若年</t>
  </si>
  <si>
    <t>洗心保育園定期冬季</t>
  </si>
  <si>
    <t>全国建設工事業国保健診</t>
  </si>
  <si>
    <t>全国硝子業健保･簡易生活習慣病</t>
  </si>
  <si>
    <t>全国硝子業健保･人間ﾄﾞｯｸ</t>
  </si>
  <si>
    <t>全国硝子業健保･人間ﾄﾞｯｸ胃なし</t>
  </si>
  <si>
    <t>全国硝子業健保･生活習慣病</t>
  </si>
  <si>
    <t>全国硝子業健保･生活習慣病胃なし</t>
  </si>
  <si>
    <t>全国硝子業健保･生活習慣病女性</t>
  </si>
  <si>
    <t>全国硝子業健保･生活習慣病女性胃ｶﾒﾗ</t>
  </si>
  <si>
    <t>全国硝子業健保･生活習慣病女性胃なし</t>
  </si>
  <si>
    <t>他院・土建統一</t>
  </si>
  <si>
    <t>他院・土建統一(自費</t>
  </si>
  <si>
    <t>他院・土建統一(詳細眼底)</t>
  </si>
  <si>
    <t>他院・土建統一40歳以上</t>
  </si>
  <si>
    <t>他院・薬業ドック</t>
  </si>
  <si>
    <t>大阪菓子健保(簡易生活習慣病)</t>
  </si>
  <si>
    <t>大阪菓子健保(生活習慣病)</t>
  </si>
  <si>
    <t>大阪菓子健保(生活習慣病)胃なし</t>
  </si>
  <si>
    <t>大阪菓子健保(婦人健診)乳腺ｴｺｰ</t>
  </si>
  <si>
    <t>大阪産業機械(25歳時健診)</t>
  </si>
  <si>
    <t>大阪産業機械(人間ﾄﾞｯｸ)</t>
  </si>
  <si>
    <t>大阪産業機械(生活習慣病)</t>
  </si>
  <si>
    <t>大阪産業機械(生活習慣病)胃なし</t>
  </si>
  <si>
    <t>大阪鉄商一般健診(B）</t>
  </si>
  <si>
    <t>大阪鉄商一般健診(C）</t>
  </si>
  <si>
    <t>大阪鉄商一般健診(D）</t>
  </si>
  <si>
    <t>大阪鉄商生活習慣病健診</t>
  </si>
  <si>
    <t>大阪鉄商生活習慣病健診(年令対象外）</t>
  </si>
  <si>
    <t>大阪府貨物運送健保(生活習慣病)</t>
  </si>
  <si>
    <t>大阪府電設工業健保生活習慣病</t>
  </si>
  <si>
    <t>大東学園高校・若年</t>
  </si>
  <si>
    <t>大東学園高校・成人</t>
  </si>
  <si>
    <t>大同信号基本@</t>
  </si>
  <si>
    <t>大同信号基本A</t>
  </si>
  <si>
    <t>単独検査</t>
  </si>
  <si>
    <t>団地診療所定期</t>
  </si>
  <si>
    <t>築地青果</t>
  </si>
  <si>
    <t>中央ﾗｼﾞｵ･ﾃﾚﾋﾞﾄﾞｯｸ女</t>
  </si>
  <si>
    <t>中央ﾗｼﾞｵ･ﾃﾚﾋﾞﾄﾞｯｸ女(ｶﾒﾗ)</t>
  </si>
  <si>
    <t>中央ﾗｼﾞｵ･ﾃﾚﾋﾞﾄﾞｯｸ男</t>
  </si>
  <si>
    <t>中央ﾗｼﾞｵ･ﾃﾚﾋﾞﾄﾞｯｸ男(ｶﾒﾗ)</t>
  </si>
  <si>
    <t>中央労金基本健診A</t>
  </si>
  <si>
    <t>中央労金基本健診B</t>
  </si>
  <si>
    <t>中央労金生活習慣病A</t>
  </si>
  <si>
    <t>中央労金生活習慣病A胃ｶﾒﾗ</t>
  </si>
  <si>
    <t>中央労金生活習慣病A胃なし</t>
  </si>
  <si>
    <t>中央労金生活習慣病B</t>
  </si>
  <si>
    <t>中央労金生活習慣病BPSA付</t>
  </si>
  <si>
    <t>中央労金生活習慣病B胃ｶﾒﾗ</t>
  </si>
  <si>
    <t>中央労金生活習慣病B胃なし</t>
  </si>
  <si>
    <t>中央労金生活習慣病B胃なしPSA付</t>
  </si>
  <si>
    <t>中央労金役員健診</t>
  </si>
  <si>
    <t>中央労金役員健診胃ｶﾒﾗ</t>
  </si>
  <si>
    <t>中建基本+胸XP</t>
  </si>
  <si>
    <t>聴力オージオ</t>
  </si>
  <si>
    <t>定期（ソルコム）</t>
  </si>
  <si>
    <t>定期Ａ(08)</t>
    <phoneticPr fontId="3"/>
  </si>
  <si>
    <t>定期A(08)胸なし</t>
  </si>
  <si>
    <t>定期Ａ(08胸間)</t>
  </si>
  <si>
    <t>定期Ｂ(08)</t>
  </si>
  <si>
    <t>定期Ｂ(08)胸なし</t>
  </si>
  <si>
    <t>定期Ｂ(08胸間)</t>
  </si>
  <si>
    <t>定期Ｂ胸部間接</t>
  </si>
  <si>
    <t>定期Ｃ</t>
  </si>
  <si>
    <t>定期Ｃ(聴力ｵｰｼﾞｵ)</t>
  </si>
  <si>
    <t>定期健康診断(35歳未満)</t>
  </si>
  <si>
    <t>定期健診（30歳）</t>
  </si>
  <si>
    <t>定期健診（34歳以下）</t>
  </si>
  <si>
    <t>定期健診（35才以上胃(間接)Ｘ線）</t>
  </si>
  <si>
    <t>定期健診（35才以上胃なし）</t>
  </si>
  <si>
    <t>定期健診(ｶﾚｯｼﾞ)</t>
  </si>
  <si>
    <t>定期健診(ｶﾚｯｼﾞ)胸部直接</t>
  </si>
  <si>
    <t>定期健診(ふれあい早稲田)</t>
  </si>
  <si>
    <t>定期健診(胸間)成人</t>
  </si>
  <si>
    <t>定期健診（住宅公社34歳以下）</t>
  </si>
  <si>
    <t>定期健診（住宅公社35歳以上）</t>
  </si>
  <si>
    <t>定期健診（住宅公社40歳以上）</t>
  </si>
  <si>
    <t>定期健診（全日本民医連）</t>
  </si>
  <si>
    <t>定期健診（東京リスマチック）</t>
  </si>
  <si>
    <t>定期健診（病体）</t>
  </si>
  <si>
    <t>定期健診（民商）</t>
  </si>
  <si>
    <t>定期健診Ｄａ</t>
  </si>
  <si>
    <t>定健A(日本健康文化振興会)</t>
  </si>
  <si>
    <t>鉄鋼建設業協同Ｄ出張</t>
  </si>
  <si>
    <t>電離放射線</t>
  </si>
  <si>
    <t>電離放射線08</t>
  </si>
  <si>
    <t>渡航前Ａコース</t>
  </si>
  <si>
    <t>渡航前Ａコース（胃）</t>
  </si>
  <si>
    <t>土建節目(すみだ)</t>
  </si>
  <si>
    <t>土建節目(すみだ)胃ｶﾒﾗ</t>
  </si>
  <si>
    <t>土建節目(すみだ・自費)</t>
  </si>
  <si>
    <t>土建節目(葛西)</t>
  </si>
  <si>
    <t>土建節目(葛西)胃ｶﾒﾗ</t>
  </si>
  <si>
    <t>土建節目(葛西・自費)</t>
  </si>
  <si>
    <t>土建節目(蒲原)胃ｶﾒﾗ</t>
  </si>
  <si>
    <t>土建節目(江東)</t>
  </si>
  <si>
    <t>土建節目(江東・自費)</t>
  </si>
  <si>
    <t>土建節目(四ツ木)</t>
  </si>
  <si>
    <t>土建節目(四ツ木)胃ｶﾒﾗ</t>
  </si>
  <si>
    <t>土建節目(扇橋)</t>
  </si>
  <si>
    <t>土建節目(扇橋・自費)</t>
  </si>
  <si>
    <t>土建節目(柳原)</t>
  </si>
  <si>
    <t>土建節目(柳原)胃ｶﾒﾗ</t>
  </si>
  <si>
    <t>土建節目(柳原・自費)</t>
  </si>
  <si>
    <t>土建統一(詳細眼底)</t>
  </si>
  <si>
    <t>土建統一(組合員)</t>
  </si>
  <si>
    <t>土建統一(組合員)個人</t>
  </si>
  <si>
    <t>土建統一(補助対象外)</t>
  </si>
  <si>
    <t>土建統一(補助対象外)個人</t>
  </si>
  <si>
    <t>土建統一40歳以上</t>
  </si>
  <si>
    <t>土建統一40歳以上個人</t>
  </si>
  <si>
    <t>東京機器人間ドック(08)</t>
  </si>
  <si>
    <t>東京機器人間ドック(ｶﾒﾗ)08</t>
  </si>
  <si>
    <t>東京機器人間ドック(胃なし)08</t>
  </si>
  <si>
    <t>東京機器生活習慣病(08）</t>
  </si>
  <si>
    <t>東京機器生活習慣病(08)胃ｶﾒﾗ</t>
  </si>
  <si>
    <t>東京機器生活習慣病(胃なし)08</t>
  </si>
  <si>
    <t>東京機器生活習慣病(胸・胃なし)08</t>
  </si>
  <si>
    <t>東京機器生活習慣病(胸なし)08</t>
  </si>
  <si>
    <t>東京機器定期女性08</t>
  </si>
  <si>
    <t>東京機器定期男性08</t>
  </si>
  <si>
    <t>東京建設業(補助対象外)</t>
  </si>
  <si>
    <t>東京都医業健保(基本+追加)</t>
  </si>
  <si>
    <t>東京都建設組合(その他)</t>
  </si>
  <si>
    <t>東京都建設組合(中建国保)</t>
  </si>
  <si>
    <t>東京都建設組合(東建国保)</t>
  </si>
  <si>
    <t>東建従組合基本(女)</t>
  </si>
  <si>
    <t>東建従組合基本(女)補助対象外</t>
  </si>
  <si>
    <t>東建従組合基本(男)</t>
  </si>
  <si>
    <t>東建従組合基本(男)補助対象外</t>
  </si>
  <si>
    <t>東芝ITｻｰﾋﾞｽ34歳以下</t>
  </si>
  <si>
    <t>東芝ITｻｰﾋﾞｽ35歳</t>
  </si>
  <si>
    <t>東芝ITｻｰﾋﾞｽ36～39歳</t>
  </si>
  <si>
    <t>東芝ITｻｰﾋﾞｽ40歳以上</t>
  </si>
  <si>
    <t>東都協議会(基本なし)</t>
  </si>
  <si>
    <t>頭部ＣＴ検査</t>
  </si>
  <si>
    <t>特定業務健診</t>
  </si>
  <si>
    <t>特定業務健診(35才・40才以上）</t>
  </si>
  <si>
    <t>特定業務健診(35才未満・36才～39才）</t>
  </si>
  <si>
    <t>特定業務健診ｲｰｶﾞｰﾃﾞｨｱﾝ(35才･40才以上)</t>
  </si>
  <si>
    <t>特定業務従事者健診(協議会)</t>
  </si>
  <si>
    <t>特定健診</t>
  </si>
  <si>
    <t>特定健診(LSIﾒﾃﾞｨｴﾝｽ）</t>
  </si>
  <si>
    <t>特定健診(ﾊﾋﾟﾙｽ)</t>
  </si>
  <si>
    <t>特定健診(協会家族)</t>
  </si>
  <si>
    <t>特定健診(窓口負担有)</t>
  </si>
  <si>
    <t>特定健診（中建国保）</t>
  </si>
  <si>
    <t>特定健診（東京美容国保）</t>
  </si>
  <si>
    <t>特定健診+任意詳細</t>
  </si>
  <si>
    <t>内臓脂肪面積</t>
  </si>
  <si>
    <t>南部建設技能組合</t>
  </si>
  <si>
    <t>日生協人間ドック</t>
  </si>
  <si>
    <t>日生協人間ドック（カメラ）</t>
  </si>
  <si>
    <t>日生協人間ドック（胃・胸なし）</t>
  </si>
  <si>
    <t>日生協人間ドック（胃なし）</t>
  </si>
  <si>
    <t>日生協生活習慣病（被扶養者）</t>
  </si>
  <si>
    <t>日生協生活習慣病（被扶養者）胃ｶﾒﾗ</t>
  </si>
  <si>
    <t>日生協生活習慣病(補助対象外）胃ｶﾒﾗ</t>
  </si>
  <si>
    <t>日生協生活習慣病健診(カメラ)</t>
  </si>
  <si>
    <t>日生協生活習慣病健診(胃・胸なし)</t>
  </si>
  <si>
    <t>日生協生活習慣病健診(胃なし)</t>
  </si>
  <si>
    <t>日生協生活習慣病健診(胃間接)</t>
  </si>
  <si>
    <t>日生協生活習慣病健診(胃直接)</t>
  </si>
  <si>
    <t>日野交通(省略)</t>
  </si>
  <si>
    <t>日野交通(定期)</t>
  </si>
  <si>
    <t>乳+ﾏﾝﾓ1(補助対象外）</t>
  </si>
  <si>
    <t>乳癌(ﾏﾝﾓ1方向+触診)</t>
  </si>
  <si>
    <t>乳癌(ﾏﾝﾓ1方向+触診)未加入</t>
  </si>
  <si>
    <t>乳房触診</t>
  </si>
  <si>
    <t>乳房触診+ﾏﾝﾓ1方向</t>
  </si>
  <si>
    <t>乳房触診+ﾏﾝﾓ1方向+子宮細胞診</t>
  </si>
  <si>
    <t>乳房触診+ﾏﾝﾓ2方向</t>
  </si>
  <si>
    <t>乳房触診+乳腺ｴｺｰ</t>
  </si>
  <si>
    <t>入社(住宅供給公社)</t>
  </si>
  <si>
    <t>肺がんドック</t>
  </si>
  <si>
    <t>配偶者健診(富士通健保)</t>
  </si>
  <si>
    <t>配偶者健診(富士通健保)ｶﾒﾗ</t>
  </si>
  <si>
    <t>配偶者健診(富士通健保定期)</t>
  </si>
  <si>
    <t>被爆健診（胸なし）</t>
  </si>
  <si>
    <t>被爆健診（胸部２方向）08</t>
  </si>
  <si>
    <t>被爆健診08</t>
  </si>
  <si>
    <t>被爆子宮癌</t>
  </si>
  <si>
    <t>被爆乳がん（マンモ）</t>
  </si>
  <si>
    <t>被爆肺がん</t>
  </si>
  <si>
    <t>浜松ﾎﾄﾆｸｽ(24以下)</t>
  </si>
  <si>
    <t>浜松ﾎﾄﾆｸｽ(25才～34才)</t>
  </si>
  <si>
    <t>浜松ﾎﾄﾆｸｽ(29才以下)</t>
  </si>
  <si>
    <t>浜松ﾎﾄﾆｸｽ(35才以上)胃ｶﾒﾗ</t>
  </si>
  <si>
    <t>浜松ﾎﾄﾆｸｽ(35才以上)胃なし</t>
  </si>
  <si>
    <t>富士ゼロックス34以下</t>
  </si>
  <si>
    <t>富士ゼロックス35以上</t>
  </si>
  <si>
    <t>便培養</t>
  </si>
  <si>
    <t>法定健診A(ﾊﾋﾟﾙｽ)</t>
  </si>
  <si>
    <t>法定健診B(ｲｰｳｪﾙ)</t>
  </si>
  <si>
    <t>法定健診B(ﾊﾋﾟﾙｽ)</t>
  </si>
  <si>
    <t>法定健診C(ｲｰｳｪﾙ)</t>
  </si>
  <si>
    <t>法令健診(胸間)</t>
  </si>
  <si>
    <t>法令健診(血糖)</t>
  </si>
  <si>
    <t>法令健診(血糖)胸間</t>
  </si>
  <si>
    <t>法令健診(血糖)心電図なし</t>
  </si>
  <si>
    <t>法令健診(心電図なし)</t>
  </si>
  <si>
    <t>法令省略(京セラ)胸間</t>
  </si>
  <si>
    <t>法令省略(京セラ)胸直</t>
  </si>
  <si>
    <t>北海道CPU関連産業健保(成人病)</t>
  </si>
  <si>
    <t>麻疹(HI)</t>
  </si>
  <si>
    <t>麻疹(IｇM)</t>
  </si>
  <si>
    <t>麻薬健診</t>
  </si>
  <si>
    <t>薬業成人</t>
  </si>
  <si>
    <t>薬業成人(胃ｶﾒﾗ）</t>
  </si>
  <si>
    <t>薬業定期</t>
  </si>
  <si>
    <t>有機溶剤(2.5－ﾍｷｻﾝｼﾞｵﾝ)</t>
  </si>
  <si>
    <t>有機溶剤（総三塩化物）</t>
  </si>
  <si>
    <t>有機溶剤(代謝物なし)</t>
  </si>
  <si>
    <t>有機溶剤(馬尿酸,2.5-ﾍｷｻﾝｼﾞｵﾝ)</t>
  </si>
  <si>
    <t>有機溶剤健診(マンデル酸)</t>
  </si>
  <si>
    <t>有機溶剤健診（メチル馬尿酸）</t>
  </si>
  <si>
    <t>有機溶剤健診(土建ﾒﾁﾙ馬尿酸）</t>
  </si>
  <si>
    <t>有機溶剤健診（馬尿酸）</t>
  </si>
  <si>
    <t>有機溶剤健診（馬尿酸）土建</t>
  </si>
  <si>
    <t>予防医学・生活習慣病A</t>
  </si>
  <si>
    <t>予防医学・生活習慣病A(胃ｶﾒﾗ)</t>
  </si>
  <si>
    <t>予防医学・生活習慣病C</t>
  </si>
  <si>
    <t>喀痰検査</t>
  </si>
  <si>
    <t>頸肩腕障害健診</t>
  </si>
  <si>
    <t>★胃ｶﾒﾗ検査変更の際には3300円(税込)が発生いたします</t>
    <rPh sb="5" eb="7">
      <t>ケンサ</t>
    </rPh>
    <rPh sb="7" eb="9">
      <t>ヘンコウ</t>
    </rPh>
    <rPh sb="10" eb="11">
      <t>サイ</t>
    </rPh>
    <rPh sb="17" eb="18">
      <t>エン</t>
    </rPh>
    <rPh sb="19" eb="21">
      <t>ゼイコミ</t>
    </rPh>
    <rPh sb="23" eb="25">
      <t>ハッセイ</t>
    </rPh>
    <phoneticPr fontId="3"/>
  </si>
  <si>
    <r>
      <t xml:space="preserve">例：　胃の検査なし、　胃カメラ希望、　子宮がん検診希望、　内臓脂肪面積追加、など。。。
</t>
    </r>
    <r>
      <rPr>
        <sz val="8"/>
        <color indexed="8"/>
        <rFont val="HG丸ｺﾞｼｯｸM-PRO"/>
        <family val="3"/>
        <charset val="128"/>
      </rPr>
      <t xml:space="preserve">婦人科検診は現在、水午前のみ
胃カメラ希望の場合、経口/経鼻までご記入ください
</t>
    </r>
    <rPh sb="0" eb="1">
      <t>レイ</t>
    </rPh>
    <rPh sb="3" eb="4">
      <t>イ</t>
    </rPh>
    <rPh sb="5" eb="7">
      <t>ケンサ</t>
    </rPh>
    <rPh sb="11" eb="12">
      <t>イ</t>
    </rPh>
    <rPh sb="15" eb="17">
      <t>キボウ</t>
    </rPh>
    <rPh sb="19" eb="21">
      <t>シキュウ</t>
    </rPh>
    <rPh sb="23" eb="25">
      <t>ケンシン</t>
    </rPh>
    <rPh sb="25" eb="27">
      <t>キボウ</t>
    </rPh>
    <rPh sb="29" eb="31">
      <t>ナイゾウ</t>
    </rPh>
    <rPh sb="31" eb="33">
      <t>シボウ</t>
    </rPh>
    <rPh sb="33" eb="35">
      <t>メンセキ</t>
    </rPh>
    <rPh sb="35" eb="37">
      <t>ツイカ</t>
    </rPh>
    <rPh sb="45" eb="47">
      <t>フジン</t>
    </rPh>
    <rPh sb="47" eb="48">
      <t>カ</t>
    </rPh>
    <rPh sb="48" eb="50">
      <t>ケンシン</t>
    </rPh>
    <rPh sb="51" eb="53">
      <t>ゲンザイ</t>
    </rPh>
    <rPh sb="54" eb="55">
      <t>スイ</t>
    </rPh>
    <rPh sb="55" eb="57">
      <t>ゴゼン</t>
    </rPh>
    <rPh sb="60" eb="61">
      <t>イ</t>
    </rPh>
    <rPh sb="64" eb="66">
      <t>キボウ</t>
    </rPh>
    <rPh sb="67" eb="69">
      <t>バアイ</t>
    </rPh>
    <rPh sb="70" eb="72">
      <t>ケイコウ</t>
    </rPh>
    <rPh sb="78" eb="80">
      <t>キニュウ</t>
    </rPh>
    <phoneticPr fontId="3"/>
  </si>
  <si>
    <t>結果の送付まで４-５週間程度頂いております</t>
    <rPh sb="12" eb="14">
      <t>テイド</t>
    </rPh>
    <phoneticPr fontId="3"/>
  </si>
  <si>
    <t>ご希望
時間帯</t>
    <rPh sb="1" eb="3">
      <t>キボウ</t>
    </rPh>
    <phoneticPr fontId="20"/>
  </si>
  <si>
    <t>土建一般（４０歳以上）</t>
    <phoneticPr fontId="20"/>
  </si>
  <si>
    <t>土建一般（組合員）</t>
    <phoneticPr fontId="20"/>
  </si>
  <si>
    <t>土建一般（補助対象外）</t>
    <phoneticPr fontId="20"/>
  </si>
  <si>
    <t>法令健診</t>
    <phoneticPr fontId="20"/>
  </si>
  <si>
    <t>土建節目バリウム</t>
    <phoneticPr fontId="20"/>
  </si>
  <si>
    <t>土建節目胃カメラ</t>
    <phoneticPr fontId="20"/>
  </si>
  <si>
    <t>じん肺健診</t>
    <phoneticPr fontId="20"/>
  </si>
  <si>
    <t>石綿健診</t>
    <phoneticPr fontId="20"/>
  </si>
  <si>
    <t>じん肺・石綿健診</t>
    <phoneticPr fontId="20"/>
  </si>
  <si>
    <t>10321</t>
    <phoneticPr fontId="20"/>
  </si>
  <si>
    <t>09731</t>
    <phoneticPr fontId="20"/>
  </si>
  <si>
    <t>09734</t>
    <phoneticPr fontId="20"/>
  </si>
  <si>
    <t>09580</t>
    <phoneticPr fontId="20"/>
  </si>
  <si>
    <t>20026</t>
    <phoneticPr fontId="20"/>
  </si>
  <si>
    <t>20027</t>
    <phoneticPr fontId="20"/>
  </si>
  <si>
    <t>00205</t>
    <phoneticPr fontId="20"/>
  </si>
  <si>
    <t>09283</t>
    <phoneticPr fontId="20"/>
  </si>
  <si>
    <t>09313</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</si>
</sst>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h:mm;@"/>
    <numFmt numFmtId="177" formatCode="yyyy/m/d;@"/>
    <numFmt numFmtId="178" formatCode="yyyy/m/d\(aaa\)"/>
    <numFmt numFmtId="179" formatCode="[$-411]ggge&quot;年&quot;m&quot;月&quot;d&quot;日&quot;;@"/>
    <numFmt numFmtId="180" formatCode="0_);[Red]\(0\)"/>
    <numFmt numFmtId="181" formatCode="#,##0_ "/>
    <numFmt numFmtId="182" formatCode="[$-411]ge\.m\.d;@"/>
  </numFmts>
  <fonts count="74"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2"/>
      <name val="HG丸ｺﾞｼｯｸM-PRO"/>
      <family val="3"/>
      <charset val="128"/>
    </font>
    <font>
      <sz val="11"/>
      <name val="HG丸ｺﾞｼｯｸM-PRO"/>
      <family val="3"/>
      <charset val="128"/>
    </font>
    <font>
      <sz val="10"/>
      <name val="HG丸ｺﾞｼｯｸM-PRO"/>
      <family val="3"/>
      <charset val="128"/>
    </font>
    <font>
      <sz val="11"/>
      <color rgb="FF000000"/>
      <name val="ＭＳ Ｐゴシック"/>
      <family val="3"/>
      <charset val="128"/>
    </font>
    <font>
      <sz val="11"/>
      <color indexed="8"/>
      <name val="HG丸ｺﾞｼｯｸM-PRO"/>
      <family val="3"/>
      <charset val="128"/>
    </font>
    <font>
      <sz val="11"/>
      <color theme="0"/>
      <name val="HG丸ｺﾞｼｯｸM-PRO"/>
      <family val="3"/>
      <charset val="128"/>
    </font>
    <font>
      <sz val="14"/>
      <name val="HG丸ｺﾞｼｯｸM-PRO"/>
      <family val="3"/>
      <charset val="128"/>
    </font>
    <font>
      <sz val="14"/>
      <color theme="1"/>
      <name val="HG丸ｺﾞｼｯｸM-PRO"/>
      <family val="3"/>
      <charset val="128"/>
    </font>
    <font>
      <b/>
      <sz val="11"/>
      <color indexed="8"/>
      <name val="HG丸ｺﾞｼｯｸM-PRO"/>
      <family val="3"/>
      <charset val="128"/>
    </font>
    <font>
      <sz val="14"/>
      <color theme="5" tint="-0.499984740745262"/>
      <name val="HG丸ｺﾞｼｯｸM-PRO"/>
      <family val="3"/>
      <charset val="128"/>
    </font>
    <font>
      <sz val="14"/>
      <color theme="5" tint="-0.499984740745262"/>
      <name val="ＭＳ Ｐゴシック"/>
      <family val="3"/>
      <charset val="128"/>
    </font>
    <font>
      <sz val="8"/>
      <color indexed="10"/>
      <name val="HG丸ｺﾞｼｯｸM-PRO"/>
      <family val="3"/>
      <charset val="128"/>
    </font>
    <font>
      <sz val="8"/>
      <color indexed="8"/>
      <name val="HG丸ｺﾞｼｯｸM-PRO"/>
      <family val="3"/>
      <charset val="128"/>
    </font>
    <font>
      <b/>
      <sz val="11"/>
      <color rgb="FF000000"/>
      <name val="ＭＳ Ｐゴシック"/>
      <family val="3"/>
      <charset val="128"/>
    </font>
    <font>
      <sz val="11"/>
      <color theme="2" tint="-0.749992370372631"/>
      <name val="ＭＳ Ｐゴシック"/>
      <family val="3"/>
      <charset val="128"/>
    </font>
    <font>
      <sz val="11"/>
      <color theme="5" tint="-0.249977111117893"/>
      <name val="HG丸ｺﾞｼｯｸM-PRO"/>
      <family val="3"/>
      <charset val="128"/>
    </font>
    <font>
      <sz val="8"/>
      <color theme="5" tint="-0.249977111117893"/>
      <name val="HG丸ｺﾞｼｯｸM-PRO"/>
      <family val="3"/>
      <charset val="128"/>
    </font>
    <font>
      <sz val="16"/>
      <color theme="5" tint="-0.249977111117893"/>
      <name val="HG丸ｺﾞｼｯｸM-PRO"/>
      <family val="3"/>
      <charset val="128"/>
    </font>
    <font>
      <sz val="11"/>
      <color theme="0"/>
      <name val="ＭＳ Ｐゴシック"/>
      <family val="3"/>
      <charset val="128"/>
    </font>
    <font>
      <sz val="11"/>
      <color theme="1"/>
      <name val="ＭＳ Ｐゴシック"/>
      <family val="3"/>
      <charset val="128"/>
    </font>
    <font>
      <sz val="11"/>
      <color theme="8" tint="-0.499984740745262"/>
      <name val="ＭＳ Ｐゴシック"/>
      <family val="3"/>
      <charset val="128"/>
    </font>
    <font>
      <sz val="11"/>
      <color theme="2" tint="-0.749992370372631"/>
      <name val="HG丸ｺﾞｼｯｸM-PRO"/>
      <family val="3"/>
      <charset val="128"/>
    </font>
    <font>
      <sz val="12"/>
      <color theme="2" tint="-0.749992370372631"/>
      <name val="HG丸ｺﾞｼｯｸM-PRO"/>
      <family val="3"/>
      <charset val="128"/>
    </font>
    <font>
      <b/>
      <sz val="11"/>
      <color theme="5" tint="-0.249977111117893"/>
      <name val="HG丸ｺﾞｼｯｸM-PRO"/>
      <family val="3"/>
      <charset val="128"/>
    </font>
    <font>
      <b/>
      <sz val="11"/>
      <name val="ＭＳ Ｐゴシック"/>
      <family val="3"/>
      <charset val="128"/>
    </font>
    <font>
      <sz val="11"/>
      <name val="HG明朝B"/>
      <family val="1"/>
      <charset val="128"/>
    </font>
    <font>
      <b/>
      <sz val="11"/>
      <name val="HG明朝B"/>
      <family val="1"/>
      <charset val="128"/>
    </font>
    <font>
      <b/>
      <sz val="11"/>
      <name val="ＭＳ Ｐ明朝"/>
      <family val="1"/>
      <charset val="128"/>
    </font>
    <font>
      <sz val="11"/>
      <name val="ＭＳ Ｐ明朝"/>
      <family val="1"/>
      <charset val="128"/>
    </font>
    <font>
      <sz val="20"/>
      <name val="HG明朝B"/>
      <family val="1"/>
      <charset val="128"/>
    </font>
    <font>
      <sz val="14"/>
      <name val="HGP明朝E"/>
      <family val="1"/>
      <charset val="128"/>
    </font>
    <font>
      <sz val="11"/>
      <name val="HGP明朝E"/>
      <family val="1"/>
      <charset val="128"/>
    </font>
    <font>
      <sz val="14"/>
      <color theme="1"/>
      <name val="HGP明朝E"/>
      <family val="1"/>
      <charset val="128"/>
    </font>
    <font>
      <sz val="12"/>
      <color indexed="8"/>
      <name val="HG丸ｺﾞｼｯｸM-PRO"/>
      <family val="3"/>
      <charset val="128"/>
    </font>
    <font>
      <sz val="16"/>
      <name val="ＭＳ Ｐゴシック"/>
      <family val="3"/>
      <charset val="128"/>
    </font>
    <font>
      <sz val="14"/>
      <color theme="5" tint="-0.249977111117893"/>
      <name val="HG丸ｺﾞｼｯｸM-PRO"/>
      <family val="3"/>
      <charset val="128"/>
    </font>
    <font>
      <b/>
      <sz val="16"/>
      <color theme="5" tint="-0.249977111117893"/>
      <name val="ＭＳ Ｐゴシック"/>
      <family val="3"/>
      <charset val="128"/>
    </font>
    <font>
      <sz val="16"/>
      <color theme="4" tint="0.39997558519241921"/>
      <name val="HGS明朝E"/>
      <family val="1"/>
      <charset val="128"/>
    </font>
    <font>
      <sz val="14"/>
      <color theme="0"/>
      <name val="HG丸ｺﾞｼｯｸM-PRO"/>
      <family val="3"/>
      <charset val="128"/>
    </font>
    <font>
      <b/>
      <sz val="14"/>
      <color indexed="8"/>
      <name val="HG丸ｺﾞｼｯｸM-PRO"/>
      <family val="3"/>
      <charset val="128"/>
    </font>
    <font>
      <b/>
      <sz val="14"/>
      <color theme="5" tint="-0.249977111117893"/>
      <name val="HG丸ｺﾞｼｯｸM-PRO"/>
      <family val="3"/>
      <charset val="128"/>
    </font>
    <font>
      <sz val="16"/>
      <name val="HGP明朝E"/>
      <family val="1"/>
      <charset val="128"/>
    </font>
    <font>
      <sz val="9"/>
      <color theme="5" tint="-0.249977111117893"/>
      <name val="HGP明朝E"/>
      <family val="1"/>
      <charset val="128"/>
    </font>
    <font>
      <sz val="9"/>
      <name val="HGP明朝E"/>
      <family val="1"/>
      <charset val="128"/>
    </font>
    <font>
      <sz val="16"/>
      <name val="HG明朝B"/>
      <family val="1"/>
      <charset val="128"/>
    </font>
    <font>
      <sz val="16"/>
      <name val="ＭＳ Ｐ明朝"/>
      <family val="1"/>
      <charset val="128"/>
    </font>
    <font>
      <sz val="18"/>
      <name val="HGP明朝E"/>
      <family val="1"/>
      <charset val="128"/>
    </font>
    <font>
      <b/>
      <sz val="16"/>
      <name val="ＭＳ Ｐゴシック"/>
      <family val="3"/>
      <charset val="128"/>
    </font>
    <font>
      <b/>
      <sz val="16"/>
      <name val="HG明朝B"/>
      <family val="1"/>
      <charset val="128"/>
    </font>
    <font>
      <b/>
      <sz val="16"/>
      <name val="ＭＳ Ｐ明朝"/>
      <family val="1"/>
      <charset val="128"/>
    </font>
    <font>
      <sz val="16"/>
      <name val="HGS明朝E"/>
      <family val="1"/>
      <charset val="128"/>
    </font>
    <font>
      <sz val="22"/>
      <name val="ＭＳ 明朝"/>
      <family val="1"/>
      <charset val="128"/>
    </font>
    <font>
      <sz val="11"/>
      <name val="ＭＳ 明朝"/>
      <family val="1"/>
      <charset val="128"/>
    </font>
    <font>
      <sz val="14"/>
      <name val="ＭＳ 明朝"/>
      <family val="1"/>
      <charset val="128"/>
    </font>
    <font>
      <sz val="16"/>
      <name val="ＭＳ 明朝"/>
      <family val="1"/>
      <charset val="128"/>
    </font>
    <font>
      <sz val="10"/>
      <name val="ＭＳ 明朝"/>
      <family val="1"/>
      <charset val="128"/>
    </font>
    <font>
      <sz val="10"/>
      <color rgb="FFC00000"/>
      <name val="ＭＳ 明朝"/>
      <family val="1"/>
      <charset val="128"/>
    </font>
    <font>
      <sz val="11"/>
      <color rgb="FFC00000"/>
      <name val="ＭＳ 明朝"/>
      <family val="1"/>
      <charset val="128"/>
    </font>
    <font>
      <sz val="11"/>
      <color theme="1"/>
      <name val="ＭＳ 明朝"/>
      <family val="1"/>
      <charset val="128"/>
    </font>
    <font>
      <sz val="18"/>
      <name val="ＭＳ 明朝"/>
      <family val="1"/>
      <charset val="128"/>
    </font>
    <font>
      <sz val="18"/>
      <color rgb="FFC00000"/>
      <name val="ＭＳ 明朝"/>
      <family val="1"/>
      <charset val="128"/>
    </font>
    <font>
      <sz val="9"/>
      <name val="ＭＳ 明朝"/>
      <family val="1"/>
      <charset val="128"/>
    </font>
    <font>
      <sz val="20"/>
      <color theme="5" tint="-0.249977111117893"/>
      <name val="HG丸ｺﾞｼｯｸM-PRO"/>
      <family val="3"/>
      <charset val="128"/>
    </font>
    <font>
      <sz val="9"/>
      <color theme="5" tint="-0.499984740745262"/>
      <name val="HG丸ｺﾞｼｯｸM-PRO"/>
      <family val="3"/>
      <charset val="128"/>
    </font>
    <font>
      <sz val="11"/>
      <color theme="5" tint="-0.499984740745262"/>
      <name val="HG丸ｺﾞｼｯｸM-PRO"/>
      <family val="3"/>
      <charset val="128"/>
    </font>
    <font>
      <sz val="11"/>
      <name val="ＭＳ Ｐゴシック"/>
      <family val="3"/>
      <charset val="128"/>
      <scheme val="minor"/>
    </font>
    <font>
      <sz val="16"/>
      <color theme="8" tint="-0.499984740745262"/>
      <name val="ＭＳ Ｐゴシック"/>
      <family val="3"/>
      <charset val="128"/>
    </font>
    <font>
      <sz val="18"/>
      <name val="ＭＳ Ｐゴシック"/>
      <family val="3"/>
      <charset val="128"/>
    </font>
    <font>
      <sz val="10"/>
      <color theme="5" tint="-0.249977111117893"/>
      <name val="HG丸ｺﾞｼｯｸM-PRO"/>
      <family val="3"/>
      <charset val="128"/>
    </font>
  </fonts>
  <fills count="23">
    <fill>
      <patternFill patternType="none"/>
    </fill>
    <fill>
      <patternFill patternType="gray125"/>
    </fill>
    <fill>
      <patternFill patternType="solid">
        <fgColor rgb="FFFFFFFF"/>
        <bgColor indexed="64"/>
      </patternFill>
    </fill>
    <fill>
      <patternFill patternType="solid">
        <fgColor rgb="FFC0FFC0"/>
        <bgColor indexed="64"/>
      </patternFill>
    </fill>
    <fill>
      <gradientFill type="path" left="1" right="1" top="1" bottom="1">
        <stop position="0">
          <color theme="0"/>
        </stop>
        <stop position="1">
          <color theme="6" tint="0.40000610370189521"/>
        </stop>
      </gradientFill>
    </fill>
    <fill>
      <gradientFill type="path" left="1" right="1" top="1" bottom="1">
        <stop position="0">
          <color theme="0"/>
        </stop>
        <stop position="1">
          <color theme="5" tint="0.40000610370189521"/>
        </stop>
      </gradientFill>
    </fill>
    <fill>
      <gradientFill type="path" left="1" right="1" top="1" bottom="1">
        <stop position="0">
          <color theme="0"/>
        </stop>
        <stop position="1">
          <color theme="5" tint="-0.25098422193060094"/>
        </stop>
      </gradientFill>
    </fill>
    <fill>
      <patternFill patternType="solid">
        <fgColor theme="1" tint="0.14999847407452621"/>
        <bgColor indexed="64"/>
      </patternFill>
    </fill>
    <fill>
      <gradientFill type="path" left="1" right="1" top="1" bottom="1">
        <stop position="0">
          <color theme="0"/>
        </stop>
        <stop position="1">
          <color theme="7" tint="-0.25098422193060094"/>
        </stop>
      </gradientFill>
    </fill>
    <fill>
      <gradientFill type="path" left="1" right="1" top="1" bottom="1">
        <stop position="0">
          <color theme="0"/>
        </stop>
        <stop position="1">
          <color theme="2" tint="-0.49803155613879818"/>
        </stop>
      </gradientFill>
    </fill>
    <fill>
      <gradientFill type="path" left="1" right="1" top="1" bottom="1">
        <stop position="0">
          <color theme="0"/>
        </stop>
        <stop position="1">
          <color theme="2" tint="-9.8025452436902985E-2"/>
        </stop>
      </gradientFill>
    </fill>
    <fill>
      <patternFill patternType="solid">
        <fgColor indexed="22"/>
        <bgColor indexed="64"/>
      </patternFill>
    </fill>
    <fill>
      <patternFill patternType="solid">
        <fgColor theme="1"/>
        <bgColor indexed="64"/>
      </patternFill>
    </fill>
    <fill>
      <patternFill patternType="solid">
        <fgColor theme="0" tint="-0.34998626667073579"/>
        <bgColor indexed="64"/>
      </patternFill>
    </fill>
    <fill>
      <gradientFill type="path" left="1" right="1" top="1" bottom="1">
        <stop position="0">
          <color theme="0"/>
        </stop>
        <stop position="1">
          <color theme="8" tint="0.40000610370189521"/>
        </stop>
      </gradientFill>
    </fill>
    <fill>
      <gradientFill degree="90">
        <stop position="0">
          <color theme="0"/>
        </stop>
        <stop position="0.5">
          <color theme="5" tint="0.59999389629810485"/>
        </stop>
        <stop position="1">
          <color theme="0"/>
        </stop>
      </gradientFill>
    </fill>
    <fill>
      <gradientFill degree="90">
        <stop position="0">
          <color theme="0"/>
        </stop>
        <stop position="0.5">
          <color theme="5" tint="0.40000610370189521"/>
        </stop>
        <stop position="1">
          <color theme="0"/>
        </stop>
      </gradientFill>
    </fill>
    <fill>
      <patternFill patternType="solid">
        <fgColor indexed="9"/>
        <bgColor indexed="64"/>
      </patternFill>
    </fill>
    <fill>
      <patternFill patternType="solid">
        <fgColor indexed="11"/>
        <bgColor indexed="64"/>
      </patternFill>
    </fill>
    <fill>
      <gradientFill type="path" left="1" right="1" top="1" bottom="1">
        <stop position="0">
          <color theme="0"/>
        </stop>
        <stop position="1">
          <color theme="8" tint="0.59999389629810485"/>
        </stop>
      </gradientFill>
    </fill>
    <fill>
      <gradientFill type="path" left="1" right="1" top="1" bottom="1">
        <stop position="0">
          <color theme="0"/>
        </stop>
        <stop position="1">
          <color theme="7" tint="0.40000610370189521"/>
        </stop>
      </gradientFill>
    </fill>
    <fill>
      <patternFill patternType="solid">
        <fgColor theme="2" tint="-9.9978637043366805E-2"/>
        <bgColor indexed="64"/>
      </patternFill>
    </fill>
    <fill>
      <patternFill patternType="solid">
        <fgColor theme="6" tint="0.39997558519241921"/>
        <bgColor indexed="64"/>
      </patternFill>
    </fill>
  </fills>
  <borders count="75">
    <border>
      <left/>
      <right/>
      <top/>
      <bottom/>
      <diagonal/>
    </border>
    <border>
      <left style="thin">
        <color indexed="55"/>
      </left>
      <right style="thin">
        <color indexed="55"/>
      </right>
      <top style="thin">
        <color indexed="55"/>
      </top>
      <bottom style="thin">
        <color indexed="55"/>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indexed="55"/>
      </left>
      <right/>
      <top style="thin">
        <color theme="1" tint="0.34998626667073579"/>
      </top>
      <bottom/>
      <diagonal/>
    </border>
    <border>
      <left/>
      <right style="medium">
        <color indexed="64"/>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medium">
        <color indexed="64"/>
      </left>
      <right/>
      <top style="medium">
        <color indexed="64"/>
      </top>
      <bottom style="hair">
        <color theme="2" tint="-0.749961851863155"/>
      </bottom>
      <diagonal/>
    </border>
    <border>
      <left/>
      <right/>
      <top style="medium">
        <color indexed="64"/>
      </top>
      <bottom style="hair">
        <color theme="2" tint="-0.749961851863155"/>
      </bottom>
      <diagonal/>
    </border>
    <border>
      <left/>
      <right style="medium">
        <color indexed="64"/>
      </right>
      <top style="medium">
        <color indexed="64"/>
      </top>
      <bottom style="hair">
        <color theme="2" tint="-0.749961851863155"/>
      </bottom>
      <diagonal/>
    </border>
    <border>
      <left style="medium">
        <color indexed="64"/>
      </left>
      <right/>
      <top style="hair">
        <color theme="2" tint="-0.749961851863155"/>
      </top>
      <bottom style="hair">
        <color theme="2" tint="-0.749961851863155"/>
      </bottom>
      <diagonal/>
    </border>
    <border>
      <left/>
      <right/>
      <top style="hair">
        <color theme="2" tint="-0.749961851863155"/>
      </top>
      <bottom style="hair">
        <color theme="2" tint="-0.749961851863155"/>
      </bottom>
      <diagonal/>
    </border>
    <border>
      <left/>
      <right style="medium">
        <color indexed="64"/>
      </right>
      <top style="hair">
        <color theme="2" tint="-0.749961851863155"/>
      </top>
      <bottom style="hair">
        <color theme="2" tint="-0.749961851863155"/>
      </bottom>
      <diagonal/>
    </border>
    <border>
      <left style="medium">
        <color indexed="64"/>
      </left>
      <right/>
      <top style="hair">
        <color theme="2" tint="-0.749961851863155"/>
      </top>
      <bottom style="medium">
        <color indexed="64"/>
      </bottom>
      <diagonal/>
    </border>
    <border>
      <left/>
      <right/>
      <top style="hair">
        <color theme="2" tint="-0.749961851863155"/>
      </top>
      <bottom style="medium">
        <color indexed="64"/>
      </bottom>
      <diagonal/>
    </border>
    <border>
      <left/>
      <right style="medium">
        <color indexed="64"/>
      </right>
      <top style="hair">
        <color theme="2" tint="-0.749961851863155"/>
      </top>
      <bottom style="medium">
        <color indexed="64"/>
      </bottom>
      <diagonal/>
    </border>
    <border>
      <left/>
      <right style="thin">
        <color theme="1" tint="0.34998626667073579"/>
      </right>
      <top style="thin">
        <color theme="1" tint="0.34998626667073579"/>
      </top>
      <bottom/>
      <diagonal/>
    </border>
    <border>
      <left/>
      <right style="thin">
        <color theme="1" tint="0.34998626667073579"/>
      </right>
      <top/>
      <bottom style="thin">
        <color theme="1" tint="0.34998626667073579"/>
      </bottom>
      <diagonal/>
    </border>
    <border>
      <left style="medium">
        <color theme="5" tint="-0.24994659260841701"/>
      </left>
      <right style="medium">
        <color theme="5" tint="-0.24994659260841701"/>
      </right>
      <top style="medium">
        <color theme="5" tint="-0.24994659260841701"/>
      </top>
      <bottom/>
      <diagonal/>
    </border>
    <border>
      <left style="medium">
        <color theme="5" tint="-0.24994659260841701"/>
      </left>
      <right style="medium">
        <color theme="5" tint="-0.24994659260841701"/>
      </right>
      <top/>
      <bottom style="thin">
        <color indexed="55"/>
      </bottom>
      <diagonal/>
    </border>
    <border>
      <left style="thick">
        <color theme="5" tint="-0.24994659260841701"/>
      </left>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style="medium">
        <color indexed="64"/>
      </left>
      <right style="thin">
        <color indexed="55"/>
      </right>
      <top/>
      <bottom style="hair">
        <color theme="1" tint="0.499984740745262"/>
      </bottom>
      <diagonal/>
    </border>
    <border>
      <left style="thin">
        <color indexed="55"/>
      </left>
      <right style="thin">
        <color indexed="55"/>
      </right>
      <top/>
      <bottom style="hair">
        <color theme="1" tint="0.499984740745262"/>
      </bottom>
      <diagonal/>
    </border>
    <border>
      <left style="thin">
        <color theme="1" tint="0.34998626667073579"/>
      </left>
      <right style="thin">
        <color theme="1" tint="0.34998626667073579"/>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theme="1" tint="0.34998626667073579"/>
      </left>
      <right style="thin">
        <color theme="1" tint="0.34998626667073579"/>
      </right>
      <top style="medium">
        <color indexed="64"/>
      </top>
      <bottom/>
      <diagonal/>
    </border>
    <border>
      <left/>
      <right style="thin">
        <color theme="1" tint="0.34998626667073579"/>
      </right>
      <top style="medium">
        <color indexed="64"/>
      </top>
      <bottom/>
      <diagonal/>
    </border>
    <border>
      <left style="medium">
        <color indexed="64"/>
      </left>
      <right style="thin">
        <color indexed="55"/>
      </right>
      <top/>
      <bottom style="medium">
        <color rgb="FFFF0000"/>
      </bottom>
      <diagonal/>
    </border>
    <border>
      <left style="thick">
        <color theme="5" tint="-0.499984740745262"/>
      </left>
      <right style="thin">
        <color theme="1" tint="0.34998626667073579"/>
      </right>
      <top style="thick">
        <color theme="5" tint="-0.499984740745262"/>
      </top>
      <bottom/>
      <diagonal/>
    </border>
    <border>
      <left style="thin">
        <color theme="1" tint="0.34998626667073579"/>
      </left>
      <right style="thin">
        <color theme="1" tint="0.34998626667073579"/>
      </right>
      <top style="thick">
        <color theme="5" tint="-0.499984740745262"/>
      </top>
      <bottom/>
      <diagonal/>
    </border>
    <border>
      <left style="medium">
        <color theme="5" tint="-0.24994659260841701"/>
      </left>
      <right style="medium">
        <color theme="5" tint="-0.24994659260841701"/>
      </right>
      <top style="thick">
        <color theme="5" tint="-0.499984740745262"/>
      </top>
      <bottom/>
      <diagonal/>
    </border>
    <border>
      <left style="medium">
        <color theme="5" tint="-0.24994659260841701"/>
      </left>
      <right style="thick">
        <color theme="5" tint="-0.499984740745262"/>
      </right>
      <top style="thick">
        <color theme="5" tint="-0.499984740745262"/>
      </top>
      <bottom/>
      <diagonal/>
    </border>
    <border>
      <left style="thick">
        <color theme="5" tint="-0.499984740745262"/>
      </left>
      <right style="thin">
        <color theme="1" tint="0.34998626667073579"/>
      </right>
      <top/>
      <bottom style="thin">
        <color theme="1" tint="0.34998626667073579"/>
      </bottom>
      <diagonal/>
    </border>
    <border>
      <left style="medium">
        <color theme="5" tint="-0.24994659260841701"/>
      </left>
      <right style="thick">
        <color theme="5" tint="-0.499984740745262"/>
      </right>
      <top/>
      <bottom style="thin">
        <color indexed="55"/>
      </bottom>
      <diagonal/>
    </border>
    <border>
      <left style="thick">
        <color theme="5" tint="-0.499984740745262"/>
      </left>
      <right style="thin">
        <color indexed="55"/>
      </right>
      <top/>
      <bottom style="hair">
        <color theme="1" tint="0.499984740745262"/>
      </bottom>
      <diagonal/>
    </border>
    <border>
      <left style="thin">
        <color indexed="55"/>
      </left>
      <right style="thick">
        <color theme="5" tint="-0.499984740745262"/>
      </right>
      <top/>
      <bottom style="hair">
        <color theme="1" tint="0.499984740745262"/>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indexed="64"/>
      </left>
      <right style="thin">
        <color theme="0" tint="-0.34998626667073579"/>
      </right>
      <top style="hair">
        <color theme="0" tint="-0.34998626667073579"/>
      </top>
      <bottom style="hair">
        <color theme="0" tint="-0.34998626667073579"/>
      </bottom>
      <diagonal/>
    </border>
    <border>
      <left style="thin">
        <color indexed="64"/>
      </left>
      <right style="thin">
        <color theme="0" tint="-0.34998626667073579"/>
      </right>
      <top style="hair">
        <color theme="0" tint="-0.34998626667073579"/>
      </top>
      <bottom style="medium">
        <color rgb="FFFF0000"/>
      </bottom>
      <diagonal/>
    </border>
    <border>
      <left style="thin">
        <color theme="0" tint="-0.34998626667073579"/>
      </left>
      <right style="thin">
        <color theme="0" tint="-0.34998626667073579"/>
      </right>
      <top style="hair">
        <color theme="0" tint="-0.34998626667073579"/>
      </top>
      <bottom style="medium">
        <color rgb="FFFF0000"/>
      </bottom>
      <diagonal/>
    </border>
    <border>
      <left style="medium">
        <color theme="5" tint="-0.24994659260841701"/>
      </left>
      <right style="thin">
        <color theme="0" tint="-0.34998626667073579"/>
      </right>
      <top style="hair">
        <color theme="0" tint="-0.34998626667073579"/>
      </top>
      <bottom style="hair">
        <color theme="0" tint="-0.34998626667073579"/>
      </bottom>
      <diagonal/>
    </border>
    <border>
      <left style="thin">
        <color theme="0" tint="-0.34998626667073579"/>
      </left>
      <right style="medium">
        <color indexed="64"/>
      </right>
      <top style="hair">
        <color theme="0" tint="-0.34998626667073579"/>
      </top>
      <bottom style="hair">
        <color theme="0" tint="-0.34998626667073579"/>
      </bottom>
      <diagonal/>
    </border>
    <border>
      <left style="medium">
        <color theme="5" tint="-0.24994659260841701"/>
      </left>
      <right style="thin">
        <color theme="0" tint="-0.34998626667073579"/>
      </right>
      <top style="hair">
        <color theme="0" tint="-0.34998626667073579"/>
      </top>
      <bottom style="medium">
        <color rgb="FFFF0000"/>
      </bottom>
      <diagonal/>
    </border>
    <border>
      <left style="thin">
        <color theme="0" tint="-0.34998626667073579"/>
      </left>
      <right style="medium">
        <color indexed="64"/>
      </right>
      <top style="hair">
        <color theme="0" tint="-0.34998626667073579"/>
      </top>
      <bottom style="medium">
        <color rgb="FFFF0000"/>
      </bottom>
      <diagonal/>
    </border>
    <border>
      <left style="thin">
        <color theme="0" tint="-0.34998626667073579"/>
      </left>
      <right style="thin">
        <color indexed="55"/>
      </right>
      <top/>
      <bottom style="hair">
        <color theme="0" tint="-0.34998626667073579"/>
      </bottom>
      <diagonal/>
    </border>
    <border>
      <left style="thin">
        <color theme="0" tint="-0.34998626667073579"/>
      </left>
      <right style="thin">
        <color indexed="55"/>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hair">
        <color indexed="64"/>
      </bottom>
      <diagonal/>
    </border>
    <border>
      <left style="thin">
        <color theme="0" tint="-0.34998626667073579"/>
      </left>
      <right style="thin">
        <color indexed="55"/>
      </right>
      <top style="hair">
        <color theme="0" tint="-0.34998626667073579"/>
      </top>
      <bottom style="medium">
        <color rgb="FFFF0000"/>
      </bottom>
      <diagonal/>
    </border>
    <border>
      <left style="thin">
        <color indexed="64"/>
      </left>
      <right style="thin">
        <color theme="0" tint="-0.34998626667073579"/>
      </right>
      <top/>
      <bottom style="hair">
        <color theme="0" tint="-0.34998626667073579"/>
      </bottom>
      <diagonal/>
    </border>
    <border>
      <left style="thin">
        <color indexed="55"/>
      </left>
      <right/>
      <top/>
      <bottom style="hair">
        <color theme="1" tint="0.499984740745262"/>
      </bottom>
      <diagonal/>
    </border>
    <border>
      <left style="medium">
        <color theme="5" tint="-0.24994659260841701"/>
      </left>
      <right style="medium">
        <color theme="5" tint="-0.24994659260841701"/>
      </right>
      <top/>
      <bottom style="hair">
        <color theme="2" tint="-0.749961851863155"/>
      </bottom>
      <diagonal/>
    </border>
    <border>
      <left style="medium">
        <color theme="5" tint="-0.24994659260841701"/>
      </left>
      <right style="thin">
        <color theme="0" tint="-0.34998626667073579"/>
      </right>
      <top/>
      <bottom style="hair">
        <color theme="0" tint="-0.34998626667073579"/>
      </bottom>
      <diagonal/>
    </border>
    <border>
      <left style="thin">
        <color theme="0" tint="-0.34998626667073579"/>
      </left>
      <right style="medium">
        <color indexed="64"/>
      </right>
      <top/>
      <bottom style="hair">
        <color theme="0" tint="-0.34998626667073579"/>
      </bottom>
      <diagonal/>
    </border>
    <border>
      <left/>
      <right style="medium">
        <color indexed="64"/>
      </right>
      <top/>
      <bottom style="thin">
        <color theme="1" tint="0.34998626667073579"/>
      </bottom>
      <diagonal/>
    </border>
    <border>
      <left style="thin">
        <color indexed="55"/>
      </left>
      <right/>
      <top/>
      <bottom style="thin">
        <color theme="1" tint="0.34998626667073579"/>
      </bottom>
      <diagonal/>
    </border>
    <border>
      <left style="medium">
        <color theme="5" tint="-0.24994659260841701"/>
      </left>
      <right style="medium">
        <color theme="5" tint="-0.24994659260841701"/>
      </right>
      <top/>
      <bottom style="thin">
        <color theme="1" tint="0.34998626667073579"/>
      </bottom>
      <diagonal/>
    </border>
  </borders>
  <cellStyleXfs count="4">
    <xf numFmtId="0" fontId="0" fillId="0" borderId="0">
      <alignment vertical="center"/>
    </xf>
    <xf numFmtId="0" fontId="2" fillId="0" borderId="0">
      <alignment vertical="center"/>
    </xf>
    <xf numFmtId="0" fontId="70" fillId="0" borderId="0">
      <alignment vertical="center"/>
    </xf>
    <xf numFmtId="0" fontId="2" fillId="0" borderId="0"/>
  </cellStyleXfs>
  <cellXfs count="299">
    <xf numFmtId="0" fontId="0" fillId="0" borderId="0" xfId="0">
      <alignment vertical="center"/>
    </xf>
    <xf numFmtId="49" fontId="2" fillId="0" borderId="0" xfId="1" applyNumberFormat="1">
      <alignment vertical="center"/>
    </xf>
    <xf numFmtId="0" fontId="2" fillId="0" borderId="0" xfId="1">
      <alignment vertical="center"/>
    </xf>
    <xf numFmtId="0" fontId="2" fillId="0" borderId="3" xfId="1" applyBorder="1">
      <alignment vertical="center"/>
    </xf>
    <xf numFmtId="0" fontId="2" fillId="0" borderId="2" xfId="1" applyBorder="1">
      <alignment vertical="center"/>
    </xf>
    <xf numFmtId="0" fontId="2" fillId="0" borderId="4" xfId="1" applyBorder="1">
      <alignment vertical="center"/>
    </xf>
    <xf numFmtId="0" fontId="2" fillId="0" borderId="0" xfId="1" applyBorder="1" applyAlignment="1"/>
    <xf numFmtId="0" fontId="5" fillId="0" borderId="0" xfId="0" applyFont="1">
      <alignment vertical="center"/>
    </xf>
    <xf numFmtId="0" fontId="2" fillId="0" borderId="0" xfId="1" applyNumberFormat="1">
      <alignment vertical="center"/>
    </xf>
    <xf numFmtId="0" fontId="8" fillId="3" borderId="1" xfId="0" applyNumberFormat="1" applyFont="1" applyFill="1" applyBorder="1">
      <alignment vertical="center"/>
    </xf>
    <xf numFmtId="0" fontId="8" fillId="2" borderId="1" xfId="0" applyNumberFormat="1" applyFont="1" applyFill="1" applyBorder="1">
      <alignment vertical="center"/>
    </xf>
    <xf numFmtId="0" fontId="11" fillId="0" borderId="0" xfId="0" applyFont="1" applyFill="1" applyBorder="1">
      <alignment vertical="center"/>
    </xf>
    <xf numFmtId="0" fontId="2" fillId="0" borderId="3" xfId="1" applyBorder="1" applyAlignment="1">
      <alignment horizontal="right" vertical="center" wrapText="1"/>
    </xf>
    <xf numFmtId="0" fontId="2" fillId="0" borderId="3" xfId="1" applyBorder="1" applyAlignment="1">
      <alignment horizontal="right" vertical="center"/>
    </xf>
    <xf numFmtId="49" fontId="0" fillId="0" borderId="3" xfId="1" applyNumberFormat="1" applyFont="1" applyBorder="1" applyAlignment="1">
      <alignment horizontal="right" vertical="center"/>
    </xf>
    <xf numFmtId="0" fontId="7" fillId="4" borderId="5" xfId="0" applyFont="1" applyFill="1" applyBorder="1">
      <alignment vertical="center"/>
    </xf>
    <xf numFmtId="0" fontId="7" fillId="4" borderId="8"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0" fontId="7" fillId="4" borderId="6" xfId="0" applyFont="1" applyFill="1" applyBorder="1">
      <alignment vertical="center"/>
    </xf>
    <xf numFmtId="0" fontId="7" fillId="4" borderId="6" xfId="0" applyFont="1" applyFill="1" applyBorder="1" applyAlignment="1">
      <alignment vertical="center" wrapText="1"/>
    </xf>
    <xf numFmtId="0" fontId="7" fillId="4" borderId="6" xfId="0" applyFont="1" applyFill="1" applyBorder="1" applyAlignment="1">
      <alignment vertical="center"/>
    </xf>
    <xf numFmtId="0" fontId="7" fillId="4" borderId="7"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vertical="center" wrapText="1"/>
    </xf>
    <xf numFmtId="49" fontId="2" fillId="0" borderId="0" xfId="1" applyNumberFormat="1" applyFill="1" applyBorder="1">
      <alignment vertical="center"/>
    </xf>
    <xf numFmtId="49" fontId="6" fillId="0" borderId="0" xfId="1" applyNumberFormat="1" applyFont="1" applyFill="1" applyBorder="1">
      <alignment vertical="center"/>
    </xf>
    <xf numFmtId="49" fontId="9" fillId="4" borderId="14" xfId="1" applyNumberFormat="1" applyFont="1" applyFill="1" applyBorder="1" applyAlignment="1">
      <alignment horizontal="left" vertical="center"/>
    </xf>
    <xf numFmtId="0" fontId="9" fillId="4" borderId="14" xfId="0" applyFont="1" applyFill="1" applyBorder="1" applyAlignment="1">
      <alignment vertical="center" wrapText="1"/>
    </xf>
    <xf numFmtId="0" fontId="6" fillId="4" borderId="14" xfId="0" applyFont="1" applyFill="1" applyBorder="1" applyAlignment="1">
      <alignment vertical="center" wrapText="1"/>
    </xf>
    <xf numFmtId="49" fontId="9" fillId="4" borderId="11" xfId="1" applyNumberFormat="1" applyFont="1" applyFill="1" applyBorder="1" applyAlignment="1">
      <alignment horizontal="left" vertical="center" wrapText="1"/>
    </xf>
    <xf numFmtId="49" fontId="10" fillId="8" borderId="13" xfId="1" applyNumberFormat="1" applyFont="1" applyFill="1" applyBorder="1" applyAlignment="1">
      <alignment horizontal="left" vertical="center"/>
    </xf>
    <xf numFmtId="49" fontId="13" fillId="4" borderId="14" xfId="1" applyNumberFormat="1" applyFont="1" applyFill="1" applyBorder="1" applyAlignment="1">
      <alignment horizontal="left" vertical="center"/>
    </xf>
    <xf numFmtId="49" fontId="9" fillId="7" borderId="12" xfId="1" applyNumberFormat="1" applyFont="1" applyFill="1" applyBorder="1" applyAlignment="1">
      <alignment horizontal="left" vertical="center"/>
    </xf>
    <xf numFmtId="49" fontId="10" fillId="6" borderId="26" xfId="1" applyNumberFormat="1" applyFont="1" applyFill="1" applyBorder="1" applyAlignment="1">
      <alignment horizontal="left" vertical="center" wrapText="1"/>
    </xf>
    <xf numFmtId="0" fontId="14" fillId="0" borderId="0" xfId="0" applyFont="1" applyAlignment="1">
      <alignment horizontal="left" vertical="center"/>
    </xf>
    <xf numFmtId="49" fontId="15" fillId="0" borderId="0" xfId="1" applyNumberFormat="1" applyFont="1" applyAlignment="1">
      <alignment horizontal="left" vertical="center"/>
    </xf>
    <xf numFmtId="49" fontId="14" fillId="0" borderId="0" xfId="1" applyNumberFormat="1" applyFont="1" applyAlignment="1">
      <alignment horizontal="left" vertical="center"/>
    </xf>
    <xf numFmtId="0" fontId="16" fillId="4" borderId="14" xfId="0" applyFont="1" applyFill="1" applyBorder="1" applyAlignment="1">
      <alignment horizontal="left" vertical="top" wrapText="1"/>
    </xf>
    <xf numFmtId="176" fontId="8" fillId="3" borderId="1" xfId="0" applyNumberFormat="1" applyFont="1" applyFill="1" applyBorder="1">
      <alignment vertical="center"/>
    </xf>
    <xf numFmtId="176" fontId="8" fillId="2" borderId="1" xfId="0" applyNumberFormat="1" applyFont="1" applyFill="1" applyBorder="1">
      <alignment vertical="center"/>
    </xf>
    <xf numFmtId="49" fontId="18" fillId="11" borderId="3" xfId="0" applyNumberFormat="1" applyFont="1" applyFill="1" applyBorder="1" applyAlignment="1">
      <alignment horizontal="center" vertical="center"/>
    </xf>
    <xf numFmtId="49" fontId="20" fillId="4" borderId="11" xfId="1" applyNumberFormat="1" applyFont="1" applyFill="1" applyBorder="1" applyAlignment="1">
      <alignment horizontal="left" vertical="center"/>
    </xf>
    <xf numFmtId="0" fontId="20" fillId="4" borderId="11" xfId="0" applyFont="1" applyFill="1" applyBorder="1" applyAlignment="1">
      <alignment vertical="center" wrapText="1"/>
    </xf>
    <xf numFmtId="49" fontId="20" fillId="4" borderId="24" xfId="1" applyNumberFormat="1" applyFont="1" applyFill="1" applyBorder="1" applyAlignment="1">
      <alignment horizontal="left" vertical="center"/>
    </xf>
    <xf numFmtId="0" fontId="21" fillId="0" borderId="0" xfId="0" applyFont="1">
      <alignment vertical="center"/>
    </xf>
    <xf numFmtId="0" fontId="22" fillId="0" borderId="0" xfId="0" applyFont="1">
      <alignment vertical="center"/>
    </xf>
    <xf numFmtId="49" fontId="0" fillId="0" borderId="3" xfId="0" applyNumberFormat="1" applyBorder="1">
      <alignment vertical="center"/>
    </xf>
    <xf numFmtId="0" fontId="0" fillId="12" borderId="0" xfId="0" applyFill="1">
      <alignment vertical="center"/>
    </xf>
    <xf numFmtId="0" fontId="23" fillId="12" borderId="3" xfId="0" applyFont="1" applyFill="1" applyBorder="1">
      <alignment vertical="center"/>
    </xf>
    <xf numFmtId="0" fontId="0" fillId="12" borderId="3" xfId="0" applyFill="1" applyBorder="1">
      <alignment vertical="center"/>
    </xf>
    <xf numFmtId="0" fontId="0" fillId="0" borderId="3" xfId="0" applyBorder="1">
      <alignment vertical="center"/>
    </xf>
    <xf numFmtId="0" fontId="1" fillId="0" borderId="3" xfId="0" applyFont="1" applyFill="1" applyBorder="1" applyAlignment="1">
      <alignment vertical="center" wrapText="1"/>
    </xf>
    <xf numFmtId="0" fontId="0" fillId="13" borderId="3" xfId="0" applyFill="1" applyBorder="1">
      <alignment vertical="center"/>
    </xf>
    <xf numFmtId="0" fontId="0" fillId="0" borderId="3" xfId="0" applyNumberFormat="1" applyBorder="1">
      <alignment vertical="center"/>
    </xf>
    <xf numFmtId="49" fontId="0" fillId="0" borderId="0" xfId="1" applyNumberFormat="1" applyFont="1">
      <alignment vertical="center"/>
    </xf>
    <xf numFmtId="0" fontId="9" fillId="9" borderId="31" xfId="1" applyNumberFormat="1" applyFont="1" applyFill="1" applyBorder="1" applyAlignment="1">
      <alignment horizontal="left" vertical="center"/>
    </xf>
    <xf numFmtId="0" fontId="24" fillId="12" borderId="0" xfId="0" applyFont="1" applyFill="1">
      <alignment vertical="center"/>
    </xf>
    <xf numFmtId="0" fontId="24" fillId="12" borderId="0" xfId="0" applyFont="1" applyFill="1" applyAlignment="1">
      <alignment vertical="center" wrapText="1"/>
    </xf>
    <xf numFmtId="0" fontId="24" fillId="12" borderId="0" xfId="0" applyFont="1" applyFill="1" applyAlignment="1">
      <alignment vertical="center"/>
    </xf>
    <xf numFmtId="49" fontId="26" fillId="4" borderId="11" xfId="1" applyNumberFormat="1" applyFont="1" applyFill="1" applyBorder="1" applyAlignment="1">
      <alignment horizontal="left" vertical="center" wrapText="1"/>
    </xf>
    <xf numFmtId="49" fontId="15" fillId="0" borderId="29" xfId="1" applyNumberFormat="1" applyFont="1" applyBorder="1" applyAlignment="1">
      <alignment horizontal="left" vertical="center"/>
    </xf>
    <xf numFmtId="0" fontId="14" fillId="0" borderId="29" xfId="0" applyFont="1" applyBorder="1" applyAlignment="1">
      <alignment horizontal="left" vertical="center" wrapText="1"/>
    </xf>
    <xf numFmtId="0" fontId="0" fillId="17" borderId="0" xfId="0" applyFill="1">
      <alignment vertical="center"/>
    </xf>
    <xf numFmtId="0" fontId="29" fillId="17" borderId="0" xfId="0" applyFont="1" applyFill="1">
      <alignment vertical="center"/>
    </xf>
    <xf numFmtId="0" fontId="30" fillId="17" borderId="0" xfId="0" applyFont="1" applyFill="1">
      <alignment vertical="center"/>
    </xf>
    <xf numFmtId="0" fontId="31" fillId="17" borderId="0" xfId="0" applyFont="1" applyFill="1">
      <alignment vertical="center"/>
    </xf>
    <xf numFmtId="0" fontId="32" fillId="17" borderId="0" xfId="0" applyFont="1" applyFill="1">
      <alignment vertical="center"/>
    </xf>
    <xf numFmtId="0" fontId="33" fillId="17" borderId="0" xfId="0" applyFont="1" applyFill="1">
      <alignment vertical="center"/>
    </xf>
    <xf numFmtId="0" fontId="34" fillId="17" borderId="0" xfId="0" applyFont="1" applyFill="1">
      <alignment vertical="center"/>
    </xf>
    <xf numFmtId="0" fontId="35" fillId="17" borderId="0" xfId="0" applyFont="1" applyFill="1">
      <alignment vertical="center"/>
    </xf>
    <xf numFmtId="0" fontId="36" fillId="17" borderId="0" xfId="0" applyFont="1" applyFill="1">
      <alignment vertical="center"/>
    </xf>
    <xf numFmtId="58" fontId="30" fillId="17" borderId="0" xfId="0" applyNumberFormat="1" applyFont="1" applyFill="1" applyAlignment="1">
      <alignment horizontal="center" vertical="center"/>
    </xf>
    <xf numFmtId="0" fontId="37" fillId="17" borderId="0" xfId="0" applyFont="1" applyFill="1">
      <alignment vertical="center"/>
    </xf>
    <xf numFmtId="49" fontId="9" fillId="4" borderId="25" xfId="1" applyNumberFormat="1" applyFont="1" applyFill="1" applyBorder="1" applyAlignment="1">
      <alignment horizontal="left" vertical="center" wrapText="1"/>
    </xf>
    <xf numFmtId="0" fontId="25" fillId="0" borderId="32" xfId="1" applyNumberFormat="1" applyFont="1" applyFill="1" applyBorder="1" applyAlignment="1">
      <alignment vertical="center" wrapText="1"/>
    </xf>
    <xf numFmtId="180" fontId="2" fillId="0" borderId="0" xfId="1" applyNumberFormat="1">
      <alignment vertical="center"/>
    </xf>
    <xf numFmtId="180" fontId="20" fillId="14" borderId="11" xfId="1" applyNumberFormat="1" applyFont="1" applyFill="1" applyBorder="1" applyAlignment="1">
      <alignment horizontal="left" vertical="center"/>
    </xf>
    <xf numFmtId="180" fontId="13" fillId="14" borderId="33" xfId="1" applyNumberFormat="1" applyFont="1" applyFill="1" applyBorder="1" applyAlignment="1">
      <alignment horizontal="left" vertical="center"/>
    </xf>
    <xf numFmtId="180" fontId="25" fillId="0" borderId="32" xfId="1" applyNumberFormat="1" applyFont="1" applyFill="1" applyBorder="1" applyAlignment="1">
      <alignment vertical="center" wrapText="1"/>
    </xf>
    <xf numFmtId="0" fontId="2" fillId="0" borderId="0" xfId="1" applyNumberFormat="1" applyFill="1">
      <alignment vertical="center"/>
    </xf>
    <xf numFmtId="0" fontId="20" fillId="0" borderId="0" xfId="1" applyNumberFormat="1" applyFont="1" applyFill="1" applyBorder="1" applyAlignment="1">
      <alignment horizontal="left" vertical="center"/>
    </xf>
    <xf numFmtId="0" fontId="13" fillId="0" borderId="0" xfId="1" applyNumberFormat="1" applyFont="1" applyFill="1" applyBorder="1" applyAlignment="1">
      <alignment horizontal="left" vertical="center"/>
    </xf>
    <xf numFmtId="41" fontId="41" fillId="0" borderId="0" xfId="1" applyNumberFormat="1" applyFont="1">
      <alignment vertical="center"/>
    </xf>
    <xf numFmtId="41" fontId="41" fillId="0" borderId="32" xfId="1" applyNumberFormat="1" applyFont="1" applyFill="1" applyBorder="1" applyAlignment="1">
      <alignment vertical="center" wrapText="1"/>
    </xf>
    <xf numFmtId="49" fontId="39" fillId="0" borderId="0" xfId="1" applyNumberFormat="1" applyFont="1">
      <alignment vertical="center"/>
    </xf>
    <xf numFmtId="49" fontId="42" fillId="0" borderId="0" xfId="1" applyNumberFormat="1" applyFont="1">
      <alignment vertical="center"/>
    </xf>
    <xf numFmtId="49" fontId="20" fillId="19" borderId="11" xfId="1" applyNumberFormat="1" applyFont="1" applyFill="1" applyBorder="1" applyAlignment="1">
      <alignment horizontal="left" vertical="center"/>
    </xf>
    <xf numFmtId="180" fontId="20" fillId="19" borderId="11" xfId="1" applyNumberFormat="1" applyFont="1" applyFill="1" applyBorder="1" applyAlignment="1">
      <alignment horizontal="left" vertical="center"/>
    </xf>
    <xf numFmtId="49" fontId="13" fillId="19" borderId="33" xfId="1" applyNumberFormat="1" applyFont="1" applyFill="1" applyBorder="1" applyAlignment="1">
      <alignment horizontal="left" vertical="center"/>
    </xf>
    <xf numFmtId="180" fontId="13" fillId="19" borderId="33" xfId="1" applyNumberFormat="1" applyFont="1" applyFill="1" applyBorder="1" applyAlignment="1">
      <alignment horizontal="left" vertical="center"/>
    </xf>
    <xf numFmtId="180" fontId="44" fillId="14" borderId="33" xfId="1" applyNumberFormat="1" applyFont="1" applyFill="1" applyBorder="1" applyAlignment="1">
      <alignment horizontal="left" vertical="center"/>
    </xf>
    <xf numFmtId="41" fontId="45" fillId="6" borderId="27" xfId="1" applyNumberFormat="1" applyFont="1" applyFill="1" applyBorder="1" applyAlignment="1">
      <alignment horizontal="left" vertical="center"/>
    </xf>
    <xf numFmtId="49" fontId="46" fillId="0" borderId="0" xfId="1" applyNumberFormat="1" applyFont="1">
      <alignment vertical="center"/>
    </xf>
    <xf numFmtId="177" fontId="39" fillId="0" borderId="0" xfId="1" applyNumberFormat="1" applyFont="1">
      <alignment vertical="center"/>
    </xf>
    <xf numFmtId="49" fontId="47" fillId="0" borderId="0" xfId="1" applyNumberFormat="1" applyFont="1">
      <alignment vertical="center"/>
    </xf>
    <xf numFmtId="49" fontId="48" fillId="0" borderId="0" xfId="1" applyNumberFormat="1" applyFont="1">
      <alignment vertical="center"/>
    </xf>
    <xf numFmtId="0" fontId="0" fillId="0" borderId="3" xfId="0" quotePrefix="1" applyNumberFormat="1" applyBorder="1">
      <alignment vertical="center"/>
    </xf>
    <xf numFmtId="14" fontId="47" fillId="0" borderId="0" xfId="0" applyNumberFormat="1" applyFont="1" applyFill="1" applyBorder="1" applyAlignment="1">
      <alignment horizontal="left" vertical="center"/>
    </xf>
    <xf numFmtId="0" fontId="5" fillId="0" borderId="3" xfId="0" applyFont="1" applyBorder="1" applyAlignment="1">
      <alignment vertical="center" wrapText="1"/>
    </xf>
    <xf numFmtId="49" fontId="44" fillId="20" borderId="14" xfId="1" applyNumberFormat="1" applyFont="1" applyFill="1" applyBorder="1" applyAlignment="1">
      <alignment horizontal="left" vertical="center"/>
    </xf>
    <xf numFmtId="0" fontId="39" fillId="17" borderId="0" xfId="0" applyFont="1" applyFill="1">
      <alignment vertical="center"/>
    </xf>
    <xf numFmtId="0" fontId="46" fillId="17" borderId="0" xfId="0" applyFont="1" applyFill="1">
      <alignment vertical="center"/>
    </xf>
    <xf numFmtId="0" fontId="49" fillId="17" borderId="0" xfId="0" applyFont="1" applyFill="1">
      <alignment vertical="center"/>
    </xf>
    <xf numFmtId="0" fontId="50" fillId="17" borderId="0" xfId="0" applyFont="1" applyFill="1">
      <alignment vertical="center"/>
    </xf>
    <xf numFmtId="0" fontId="51" fillId="17" borderId="0" xfId="0" applyFont="1" applyFill="1">
      <alignment vertical="center"/>
    </xf>
    <xf numFmtId="0" fontId="52" fillId="17" borderId="0" xfId="0" applyFont="1" applyFill="1">
      <alignment vertical="center"/>
    </xf>
    <xf numFmtId="0" fontId="53" fillId="17" borderId="0" xfId="0" applyFont="1" applyFill="1">
      <alignment vertical="center"/>
    </xf>
    <xf numFmtId="0" fontId="54" fillId="17" borderId="0" xfId="0" applyFont="1" applyFill="1">
      <alignment vertical="center"/>
    </xf>
    <xf numFmtId="0" fontId="55" fillId="17" borderId="0" xfId="0" applyFont="1" applyFill="1">
      <alignment vertical="center"/>
    </xf>
    <xf numFmtId="0" fontId="55" fillId="17" borderId="0" xfId="0" applyFont="1" applyFill="1" applyAlignment="1">
      <alignment horizontal="left" vertical="center"/>
    </xf>
    <xf numFmtId="0" fontId="49" fillId="17" borderId="0" xfId="0" applyFont="1" applyFill="1" applyAlignment="1">
      <alignment horizontal="left" vertical="center"/>
    </xf>
    <xf numFmtId="0" fontId="56" fillId="0" borderId="0" xfId="0" applyFont="1">
      <alignment vertical="center"/>
    </xf>
    <xf numFmtId="0" fontId="57" fillId="0" borderId="0" xfId="0" applyFont="1">
      <alignment vertical="center"/>
    </xf>
    <xf numFmtId="0" fontId="58" fillId="0" borderId="0" xfId="0" applyFont="1" applyAlignment="1">
      <alignment vertical="center"/>
    </xf>
    <xf numFmtId="0" fontId="57" fillId="0" borderId="2" xfId="0" applyFont="1" applyBorder="1" applyAlignment="1">
      <alignment horizontal="center" vertical="center"/>
    </xf>
    <xf numFmtId="0" fontId="59" fillId="0" borderId="4" xfId="0" applyFont="1" applyBorder="1" applyAlignment="1">
      <alignment horizontal="left" vertical="center" shrinkToFit="1"/>
    </xf>
    <xf numFmtId="0" fontId="59" fillId="0" borderId="2" xfId="0" applyFont="1" applyBorder="1" applyAlignment="1">
      <alignment horizontal="left" vertical="center" shrinkToFit="1"/>
    </xf>
    <xf numFmtId="0" fontId="59" fillId="21" borderId="4" xfId="0" applyFont="1" applyFill="1" applyBorder="1" applyAlignment="1">
      <alignment horizontal="center" vertical="center" shrinkToFit="1"/>
    </xf>
    <xf numFmtId="0" fontId="57" fillId="21" borderId="35" xfId="0" applyFont="1" applyFill="1" applyBorder="1" applyAlignment="1">
      <alignment horizontal="center" vertical="center" shrinkToFit="1"/>
    </xf>
    <xf numFmtId="0" fontId="60" fillId="21" borderId="2" xfId="0" applyFont="1" applyFill="1" applyBorder="1" applyAlignment="1">
      <alignment vertical="center" wrapText="1" shrinkToFit="1"/>
    </xf>
    <xf numFmtId="0" fontId="59" fillId="0" borderId="3" xfId="0" applyFont="1" applyBorder="1" applyAlignment="1">
      <alignment horizontal="center" vertical="center" wrapText="1" shrinkToFit="1"/>
    </xf>
    <xf numFmtId="0" fontId="60" fillId="0" borderId="3" xfId="0" applyFont="1" applyBorder="1" applyAlignment="1">
      <alignment horizontal="center" vertical="center" wrapText="1" shrinkToFit="1"/>
    </xf>
    <xf numFmtId="0" fontId="57" fillId="22" borderId="3" xfId="0" applyFont="1" applyFill="1" applyBorder="1" applyAlignment="1">
      <alignment horizontal="center" vertical="center" shrinkToFit="1"/>
    </xf>
    <xf numFmtId="0" fontId="57" fillId="21" borderId="3" xfId="0" applyFont="1" applyFill="1" applyBorder="1" applyAlignment="1">
      <alignment horizontal="center" vertical="center" shrinkToFit="1"/>
    </xf>
    <xf numFmtId="0" fontId="60" fillId="21" borderId="3" xfId="0" applyFont="1" applyFill="1" applyBorder="1" applyAlignment="1">
      <alignment vertical="center" wrapText="1" shrinkToFit="1"/>
    </xf>
    <xf numFmtId="0" fontId="57" fillId="0" borderId="38" xfId="0" applyFont="1" applyBorder="1" applyAlignment="1">
      <alignment horizontal="center" vertical="center"/>
    </xf>
    <xf numFmtId="181" fontId="58" fillId="0" borderId="4" xfId="0" applyNumberFormat="1" applyFont="1" applyBorder="1" applyAlignment="1">
      <alignment horizontal="center" vertical="center" shrinkToFit="1"/>
    </xf>
    <xf numFmtId="181" fontId="57" fillId="22" borderId="4" xfId="0" applyNumberFormat="1" applyFont="1" applyFill="1" applyBorder="1" applyAlignment="1">
      <alignment horizontal="center" vertical="center" shrinkToFit="1"/>
    </xf>
    <xf numFmtId="181" fontId="57" fillId="21" borderId="4" xfId="0" applyNumberFormat="1" applyFont="1" applyFill="1" applyBorder="1" applyAlignment="1">
      <alignment horizontal="center" vertical="center" shrinkToFit="1"/>
    </xf>
    <xf numFmtId="0" fontId="57" fillId="0" borderId="3" xfId="0" applyFont="1" applyBorder="1" applyAlignment="1">
      <alignment horizontal="center" vertical="center"/>
    </xf>
    <xf numFmtId="0" fontId="57" fillId="22" borderId="4" xfId="0" applyFont="1" applyFill="1" applyBorder="1" applyAlignment="1">
      <alignment horizontal="center" vertical="center"/>
    </xf>
    <xf numFmtId="0" fontId="57" fillId="21" borderId="4" xfId="0" applyFont="1" applyFill="1" applyBorder="1" applyAlignment="1">
      <alignment horizontal="center" vertical="center"/>
    </xf>
    <xf numFmtId="0" fontId="57" fillId="0" borderId="3" xfId="0" applyFont="1" applyBorder="1" applyAlignment="1">
      <alignment horizontal="distributed" vertical="center"/>
    </xf>
    <xf numFmtId="0" fontId="62" fillId="0" borderId="4" xfId="0" applyFont="1" applyBorder="1" applyAlignment="1">
      <alignment horizontal="center" vertical="center"/>
    </xf>
    <xf numFmtId="0" fontId="62" fillId="22" borderId="4" xfId="0" applyFont="1" applyFill="1" applyBorder="1" applyAlignment="1">
      <alignment horizontal="center" vertical="center"/>
    </xf>
    <xf numFmtId="0" fontId="57" fillId="0" borderId="4" xfId="0" applyFont="1" applyFill="1" applyBorder="1" applyAlignment="1">
      <alignment horizontal="center" vertical="center"/>
    </xf>
    <xf numFmtId="0" fontId="63" fillId="22" borderId="4" xfId="0" applyFont="1" applyFill="1" applyBorder="1" applyAlignment="1">
      <alignment horizontal="center" vertical="center"/>
    </xf>
    <xf numFmtId="0" fontId="57" fillId="0" borderId="36" xfId="0" applyFont="1" applyBorder="1" applyAlignment="1">
      <alignment vertical="center" shrinkToFit="1"/>
    </xf>
    <xf numFmtId="0" fontId="57" fillId="0" borderId="39" xfId="0" applyFont="1" applyBorder="1" applyAlignment="1">
      <alignment horizontal="center" vertical="center"/>
    </xf>
    <xf numFmtId="0" fontId="57" fillId="22" borderId="39" xfId="0" applyFont="1" applyFill="1" applyBorder="1" applyAlignment="1">
      <alignment horizontal="center" vertical="center"/>
    </xf>
    <xf numFmtId="0" fontId="57" fillId="21" borderId="39" xfId="0" applyFont="1" applyFill="1" applyBorder="1" applyAlignment="1">
      <alignment horizontal="center" vertical="center"/>
    </xf>
    <xf numFmtId="0" fontId="0" fillId="0" borderId="0" xfId="0" applyFill="1" applyBorder="1">
      <alignment vertical="center"/>
    </xf>
    <xf numFmtId="0" fontId="57" fillId="0" borderId="0" xfId="0" applyFont="1" applyFill="1" applyBorder="1" applyAlignment="1">
      <alignment horizontal="distributed" vertical="center"/>
    </xf>
    <xf numFmtId="0" fontId="64" fillId="0" borderId="0" xfId="0" applyFont="1" applyAlignment="1">
      <alignment vertical="center"/>
    </xf>
    <xf numFmtId="0" fontId="57" fillId="0" borderId="0" xfId="0" applyFont="1" applyFill="1" applyBorder="1" applyAlignment="1">
      <alignment vertical="center"/>
    </xf>
    <xf numFmtId="0" fontId="57" fillId="0" borderId="0" xfId="0" applyFont="1" applyFill="1" applyBorder="1" applyAlignment="1">
      <alignment horizontal="center" vertical="center"/>
    </xf>
    <xf numFmtId="0" fontId="59" fillId="0" borderId="0" xfId="0" applyFont="1" applyAlignment="1">
      <alignment vertical="center"/>
    </xf>
    <xf numFmtId="0" fontId="57" fillId="0" borderId="3" xfId="0" applyFont="1" applyFill="1" applyBorder="1" applyAlignment="1">
      <alignment horizontal="center" vertical="center"/>
    </xf>
    <xf numFmtId="0" fontId="57" fillId="0" borderId="41" xfId="0" applyFont="1" applyFill="1" applyBorder="1" applyAlignment="1">
      <alignment horizontal="center" vertical="center"/>
    </xf>
    <xf numFmtId="181" fontId="57" fillId="0" borderId="4" xfId="0" applyNumberFormat="1" applyFont="1" applyBorder="1" applyAlignment="1">
      <alignment horizontal="center" vertical="center"/>
    </xf>
    <xf numFmtId="0" fontId="57" fillId="0" borderId="41" xfId="0" applyFont="1" applyBorder="1" applyAlignment="1">
      <alignment horizontal="center" vertical="center"/>
    </xf>
    <xf numFmtId="0" fontId="57" fillId="0" borderId="0" xfId="0" applyFont="1" applyBorder="1" applyAlignment="1">
      <alignment vertical="center"/>
    </xf>
    <xf numFmtId="181" fontId="57" fillId="0" borderId="39" xfId="0" applyNumberFormat="1" applyFont="1" applyBorder="1" applyAlignment="1">
      <alignment horizontal="center" vertical="center"/>
    </xf>
    <xf numFmtId="0" fontId="0" fillId="0" borderId="0" xfId="0" applyBorder="1">
      <alignment vertical="center"/>
    </xf>
    <xf numFmtId="0" fontId="57" fillId="0" borderId="0" xfId="0" applyFont="1" applyBorder="1" applyAlignment="1">
      <alignment vertical="center" wrapText="1"/>
    </xf>
    <xf numFmtId="0" fontId="57" fillId="0" borderId="0" xfId="0" applyFont="1" applyBorder="1" applyAlignment="1">
      <alignment horizontal="center" vertical="center"/>
    </xf>
    <xf numFmtId="181" fontId="57" fillId="0" borderId="3" xfId="0" applyNumberFormat="1" applyFont="1" applyBorder="1" applyAlignment="1">
      <alignment horizontal="center" vertical="center"/>
    </xf>
    <xf numFmtId="181" fontId="57" fillId="0" borderId="38" xfId="0" applyNumberFormat="1" applyFont="1" applyBorder="1" applyAlignment="1">
      <alignment horizontal="center" vertical="center"/>
    </xf>
    <xf numFmtId="0" fontId="62" fillId="0" borderId="0" xfId="0" applyFont="1" applyBorder="1" applyAlignment="1">
      <alignment horizontal="left" vertical="center"/>
    </xf>
    <xf numFmtId="0" fontId="57" fillId="0" borderId="0" xfId="0" applyFont="1" applyBorder="1" applyAlignment="1">
      <alignment horizontal="distributed" vertical="center"/>
    </xf>
    <xf numFmtId="0" fontId="57" fillId="0" borderId="0" xfId="0" applyFont="1" applyBorder="1" applyAlignment="1">
      <alignment vertical="center" shrinkToFit="1"/>
    </xf>
    <xf numFmtId="0" fontId="0" fillId="0" borderId="0" xfId="0" applyAlignment="1">
      <alignment vertical="center"/>
    </xf>
    <xf numFmtId="14" fontId="0" fillId="0" borderId="0" xfId="0" applyNumberFormat="1">
      <alignment vertical="center"/>
    </xf>
    <xf numFmtId="49" fontId="67" fillId="16" borderId="43" xfId="1" applyNumberFormat="1" applyFont="1" applyFill="1" applyBorder="1" applyAlignment="1">
      <alignment horizontal="left" vertical="center"/>
    </xf>
    <xf numFmtId="49" fontId="14" fillId="0" borderId="29" xfId="1" applyNumberFormat="1" applyFont="1" applyBorder="1" applyAlignment="1">
      <alignment horizontal="left" vertical="center"/>
    </xf>
    <xf numFmtId="49" fontId="67" fillId="16" borderId="44" xfId="1" applyNumberFormat="1" applyFont="1" applyFill="1" applyBorder="1" applyAlignment="1">
      <alignment horizontal="left" vertical="center"/>
    </xf>
    <xf numFmtId="0" fontId="9" fillId="9" borderId="45" xfId="1" applyNumberFormat="1" applyFont="1" applyFill="1" applyBorder="1" applyAlignment="1">
      <alignment horizontal="left" vertical="center"/>
    </xf>
    <xf numFmtId="49" fontId="40" fillId="20" borderId="46" xfId="1" applyNumberFormat="1" applyFont="1" applyFill="1" applyBorder="1" applyAlignment="1">
      <alignment horizontal="left" vertical="center"/>
    </xf>
    <xf numFmtId="49" fontId="40" fillId="20" borderId="47" xfId="1" applyNumberFormat="1" applyFont="1" applyFill="1" applyBorder="1" applyAlignment="1">
      <alignment horizontal="left" vertical="center"/>
    </xf>
    <xf numFmtId="180" fontId="40" fillId="14" borderId="47" xfId="1" applyNumberFormat="1" applyFont="1" applyFill="1" applyBorder="1" applyAlignment="1">
      <alignment horizontal="left" vertical="center"/>
    </xf>
    <xf numFmtId="41" fontId="43" fillId="6" borderId="48" xfId="1" applyNumberFormat="1" applyFont="1" applyFill="1" applyBorder="1" applyAlignment="1">
      <alignment horizontal="left" vertical="center" wrapText="1"/>
    </xf>
    <xf numFmtId="41" fontId="43" fillId="6" borderId="49" xfId="1" applyNumberFormat="1" applyFont="1" applyFill="1" applyBorder="1" applyAlignment="1">
      <alignment horizontal="left" vertical="center" wrapText="1"/>
    </xf>
    <xf numFmtId="49" fontId="44" fillId="20" borderId="50" xfId="1" applyNumberFormat="1" applyFont="1" applyFill="1" applyBorder="1" applyAlignment="1">
      <alignment horizontal="left" vertical="center"/>
    </xf>
    <xf numFmtId="41" fontId="45" fillId="6" borderId="51" xfId="1" applyNumberFormat="1" applyFont="1" applyFill="1" applyBorder="1" applyAlignment="1">
      <alignment horizontal="left" vertical="center"/>
    </xf>
    <xf numFmtId="41" fontId="41" fillId="0" borderId="53" xfId="1" applyNumberFormat="1" applyFont="1" applyFill="1" applyBorder="1" applyAlignment="1">
      <alignment vertical="center" wrapText="1"/>
    </xf>
    <xf numFmtId="0" fontId="71" fillId="0" borderId="52" xfId="1" applyNumberFormat="1" applyFont="1" applyFill="1" applyBorder="1" applyAlignment="1">
      <alignment vertical="center" wrapText="1"/>
    </xf>
    <xf numFmtId="0" fontId="71" fillId="0" borderId="32" xfId="1" applyNumberFormat="1" applyFont="1" applyFill="1" applyBorder="1" applyAlignment="1">
      <alignment vertical="center" wrapText="1"/>
    </xf>
    <xf numFmtId="49" fontId="72" fillId="0" borderId="0" xfId="1" applyNumberFormat="1" applyFont="1">
      <alignment vertical="center"/>
    </xf>
    <xf numFmtId="49" fontId="8" fillId="0" borderId="3" xfId="0" applyNumberFormat="1" applyFont="1" applyFill="1" applyBorder="1">
      <alignment vertical="center"/>
    </xf>
    <xf numFmtId="49" fontId="2" fillId="0" borderId="3" xfId="1" applyNumberFormat="1" applyFill="1" applyBorder="1">
      <alignment vertical="center"/>
    </xf>
    <xf numFmtId="0" fontId="73" fillId="0" borderId="0" xfId="0" applyFont="1">
      <alignment vertical="center"/>
    </xf>
    <xf numFmtId="49" fontId="73" fillId="0" borderId="0" xfId="1" applyNumberFormat="1" applyFont="1">
      <alignment vertical="center"/>
    </xf>
    <xf numFmtId="0" fontId="40" fillId="0" borderId="0" xfId="0" applyFont="1">
      <alignment vertical="center"/>
    </xf>
    <xf numFmtId="49" fontId="19" fillId="0" borderId="54" xfId="1" applyNumberFormat="1" applyFont="1" applyFill="1" applyBorder="1">
      <alignment vertical="center"/>
    </xf>
    <xf numFmtId="49" fontId="19" fillId="0" borderId="55" xfId="1" applyNumberFormat="1" applyFont="1" applyFill="1" applyBorder="1">
      <alignment vertical="center"/>
    </xf>
    <xf numFmtId="0" fontId="5" fillId="15" borderId="54" xfId="0" applyNumberFormat="1" applyFont="1" applyFill="1" applyBorder="1" applyAlignment="1">
      <alignment vertical="center" wrapText="1"/>
    </xf>
    <xf numFmtId="178" fontId="26" fillId="0" borderId="56" xfId="0" applyNumberFormat="1" applyFont="1" applyBorder="1" applyAlignment="1">
      <alignment vertical="center"/>
    </xf>
    <xf numFmtId="20" fontId="26" fillId="0" borderId="55" xfId="0" applyNumberFormat="1" applyFont="1" applyFill="1" applyBorder="1" applyAlignment="1">
      <alignment vertical="center" wrapText="1"/>
    </xf>
    <xf numFmtId="0" fontId="5" fillId="15" borderId="55" xfId="0" applyNumberFormat="1" applyFont="1" applyFill="1" applyBorder="1" applyAlignment="1">
      <alignment vertical="center" wrapText="1"/>
    </xf>
    <xf numFmtId="178" fontId="26" fillId="0" borderId="57" xfId="0" applyNumberFormat="1" applyFont="1" applyBorder="1" applyAlignment="1">
      <alignment vertical="center"/>
    </xf>
    <xf numFmtId="20" fontId="26" fillId="0" borderId="58" xfId="0" applyNumberFormat="1" applyFont="1" applyFill="1" applyBorder="1" applyAlignment="1">
      <alignment vertical="center" wrapText="1"/>
    </xf>
    <xf numFmtId="0" fontId="5" fillId="15" borderId="58" xfId="0" applyNumberFormat="1" applyFont="1" applyFill="1" applyBorder="1" applyAlignment="1">
      <alignment vertical="center" wrapText="1"/>
    </xf>
    <xf numFmtId="49" fontId="19" fillId="0" borderId="58" xfId="1" applyNumberFormat="1" applyFont="1" applyFill="1" applyBorder="1">
      <alignment vertical="center"/>
    </xf>
    <xf numFmtId="49" fontId="2" fillId="0" borderId="58" xfId="1" applyNumberFormat="1" applyFont="1" applyFill="1" applyBorder="1">
      <alignment vertical="center"/>
    </xf>
    <xf numFmtId="0" fontId="27" fillId="0" borderId="59" xfId="0" applyFont="1" applyBorder="1" applyAlignment="1">
      <alignment vertical="center" wrapText="1"/>
    </xf>
    <xf numFmtId="49" fontId="26" fillId="0" borderId="55" xfId="1" applyNumberFormat="1" applyFont="1" applyFill="1" applyBorder="1">
      <alignment vertical="center"/>
    </xf>
    <xf numFmtId="41" fontId="27" fillId="0" borderId="55" xfId="1" applyNumberFormat="1" applyFont="1" applyFill="1" applyBorder="1">
      <alignment vertical="center"/>
    </xf>
    <xf numFmtId="49" fontId="26" fillId="0" borderId="55" xfId="1" applyNumberFormat="1" applyFont="1" applyFill="1" applyBorder="1" applyAlignment="1">
      <alignment vertical="center" wrapText="1"/>
    </xf>
    <xf numFmtId="49" fontId="28" fillId="0" borderId="60" xfId="1" applyNumberFormat="1" applyFont="1" applyFill="1" applyBorder="1" applyAlignment="1">
      <alignment vertical="center" wrapText="1"/>
    </xf>
    <xf numFmtId="0" fontId="0" fillId="0" borderId="55" xfId="0" applyBorder="1">
      <alignment vertical="center"/>
    </xf>
    <xf numFmtId="0" fontId="27" fillId="0" borderId="61" xfId="0" applyFont="1" applyBorder="1" applyAlignment="1">
      <alignment vertical="center" wrapText="1"/>
    </xf>
    <xf numFmtId="49" fontId="26" fillId="0" borderId="58" xfId="1" applyNumberFormat="1" applyFont="1" applyFill="1" applyBorder="1">
      <alignment vertical="center"/>
    </xf>
    <xf numFmtId="41" fontId="27" fillId="0" borderId="58" xfId="1" applyNumberFormat="1" applyFont="1" applyFill="1" applyBorder="1">
      <alignment vertical="center"/>
    </xf>
    <xf numFmtId="49" fontId="26" fillId="0" borderId="58" xfId="1" applyNumberFormat="1" applyFont="1" applyFill="1" applyBorder="1" applyAlignment="1">
      <alignment vertical="center" wrapText="1"/>
    </xf>
    <xf numFmtId="49" fontId="28" fillId="0" borderId="62" xfId="1" applyNumberFormat="1" applyFont="1" applyFill="1" applyBorder="1" applyAlignment="1">
      <alignment vertical="center" wrapText="1"/>
    </xf>
    <xf numFmtId="49" fontId="1" fillId="0" borderId="54" xfId="1" applyNumberFormat="1" applyFont="1" applyFill="1" applyBorder="1">
      <alignment vertical="center"/>
    </xf>
    <xf numFmtId="14" fontId="1" fillId="0" borderId="54" xfId="1" applyNumberFormat="1" applyFont="1" applyFill="1" applyBorder="1">
      <alignment vertical="center"/>
    </xf>
    <xf numFmtId="49" fontId="1" fillId="0" borderId="63" xfId="1" applyNumberFormat="1" applyFont="1" applyFill="1" applyBorder="1">
      <alignment vertical="center"/>
    </xf>
    <xf numFmtId="0" fontId="38" fillId="18" borderId="55" xfId="0" applyFont="1" applyFill="1" applyBorder="1" applyAlignment="1">
      <alignment horizontal="left" vertical="center" wrapText="1"/>
    </xf>
    <xf numFmtId="49" fontId="1" fillId="0" borderId="55" xfId="1" applyNumberFormat="1" applyFont="1" applyFill="1" applyBorder="1">
      <alignment vertical="center"/>
    </xf>
    <xf numFmtId="14" fontId="1" fillId="0" borderId="55" xfId="1" applyNumberFormat="1" applyFont="1" applyFill="1" applyBorder="1">
      <alignment vertical="center"/>
    </xf>
    <xf numFmtId="49" fontId="1" fillId="0" borderId="64" xfId="1" applyNumberFormat="1" applyFont="1" applyFill="1" applyBorder="1">
      <alignment vertical="center"/>
    </xf>
    <xf numFmtId="14" fontId="1" fillId="0" borderId="55" xfId="1" applyNumberFormat="1" applyFont="1" applyFill="1" applyBorder="1" applyAlignment="1">
      <alignment vertical="center" shrinkToFit="1"/>
    </xf>
    <xf numFmtId="0" fontId="38" fillId="18" borderId="65" xfId="0" applyFont="1" applyFill="1" applyBorder="1" applyAlignment="1">
      <alignment horizontal="left" vertical="center" wrapText="1"/>
    </xf>
    <xf numFmtId="49" fontId="1" fillId="0" borderId="58" xfId="1" applyNumberFormat="1" applyFont="1" applyFill="1" applyBorder="1">
      <alignment vertical="center"/>
    </xf>
    <xf numFmtId="14" fontId="1" fillId="0" borderId="58" xfId="1" applyNumberFormat="1" applyFont="1" applyFill="1" applyBorder="1">
      <alignment vertical="center"/>
    </xf>
    <xf numFmtId="49" fontId="1" fillId="0" borderId="66" xfId="1" applyNumberFormat="1" applyFont="1" applyFill="1" applyBorder="1">
      <alignment vertical="center"/>
    </xf>
    <xf numFmtId="178" fontId="26" fillId="0" borderId="67" xfId="0" applyNumberFormat="1" applyFont="1" applyBorder="1" applyAlignment="1">
      <alignment vertical="center"/>
    </xf>
    <xf numFmtId="20" fontId="26" fillId="0" borderId="54" xfId="0" applyNumberFormat="1" applyFont="1" applyFill="1" applyBorder="1" applyAlignment="1">
      <alignment vertical="center" wrapText="1"/>
    </xf>
    <xf numFmtId="0" fontId="38" fillId="18" borderId="54" xfId="0" applyFont="1" applyFill="1" applyBorder="1" applyAlignment="1">
      <alignment horizontal="left" vertical="center" wrapText="1"/>
    </xf>
    <xf numFmtId="0" fontId="1" fillId="7" borderId="68" xfId="1" applyNumberFormat="1" applyFont="1" applyFill="1" applyBorder="1">
      <alignment vertical="center"/>
    </xf>
    <xf numFmtId="0" fontId="12" fillId="5" borderId="69" xfId="0" applyNumberFormat="1" applyFont="1" applyFill="1" applyBorder="1" applyAlignment="1">
      <alignment horizontal="center" vertical="center" wrapText="1"/>
    </xf>
    <xf numFmtId="0" fontId="27" fillId="0" borderId="70" xfId="0" applyFont="1" applyBorder="1" applyAlignment="1">
      <alignment vertical="center" wrapText="1"/>
    </xf>
    <xf numFmtId="0" fontId="0" fillId="0" borderId="54" xfId="0" applyBorder="1">
      <alignment vertical="center"/>
    </xf>
    <xf numFmtId="41" fontId="27" fillId="0" borderId="54" xfId="1" applyNumberFormat="1" applyFont="1" applyFill="1" applyBorder="1">
      <alignment vertical="center"/>
    </xf>
    <xf numFmtId="49" fontId="26" fillId="0" borderId="54" xfId="1" applyNumberFormat="1" applyFont="1" applyFill="1" applyBorder="1" applyAlignment="1">
      <alignment vertical="center" wrapText="1"/>
    </xf>
    <xf numFmtId="49" fontId="28" fillId="0" borderId="71" xfId="1" applyNumberFormat="1" applyFont="1" applyFill="1" applyBorder="1" applyAlignment="1">
      <alignment vertical="center" wrapText="1"/>
    </xf>
    <xf numFmtId="49" fontId="9" fillId="4" borderId="14" xfId="1" applyNumberFormat="1" applyFont="1" applyFill="1" applyBorder="1" applyAlignment="1">
      <alignment horizontal="left" vertical="center" wrapText="1"/>
    </xf>
    <xf numFmtId="49" fontId="9" fillId="16" borderId="25" xfId="1" applyNumberFormat="1" applyFont="1" applyFill="1" applyBorder="1" applyAlignment="1">
      <alignment horizontal="left" vertical="center"/>
    </xf>
    <xf numFmtId="49" fontId="9" fillId="16" borderId="14" xfId="1" applyNumberFormat="1" applyFont="1" applyFill="1" applyBorder="1" applyAlignment="1">
      <alignment horizontal="left" vertical="center"/>
    </xf>
    <xf numFmtId="49" fontId="10" fillId="8" borderId="72" xfId="1" applyNumberFormat="1" applyFont="1" applyFill="1" applyBorder="1" applyAlignment="1">
      <alignment horizontal="left" vertical="center"/>
    </xf>
    <xf numFmtId="49" fontId="9" fillId="7" borderId="73" xfId="1" applyNumberFormat="1" applyFont="1" applyFill="1" applyBorder="1" applyAlignment="1">
      <alignment horizontal="left" vertical="center"/>
    </xf>
    <xf numFmtId="49" fontId="10" fillId="6" borderId="74" xfId="1" applyNumberFormat="1" applyFont="1" applyFill="1" applyBorder="1" applyAlignment="1">
      <alignment horizontal="left" vertical="center"/>
    </xf>
    <xf numFmtId="49" fontId="0" fillId="0" borderId="0" xfId="1" applyNumberFormat="1" applyFont="1" applyAlignment="1">
      <alignment horizontal="right" vertical="center"/>
    </xf>
    <xf numFmtId="0" fontId="57" fillId="0" borderId="36" xfId="0" applyFont="1" applyBorder="1" applyAlignment="1">
      <alignment horizontal="distributed" vertical="center"/>
    </xf>
    <xf numFmtId="0" fontId="57" fillId="0" borderId="34" xfId="0" applyFont="1" applyBorder="1" applyAlignment="1">
      <alignment horizontal="distributed" vertical="center"/>
    </xf>
    <xf numFmtId="0" fontId="57" fillId="0" borderId="38" xfId="0" applyFont="1" applyBorder="1" applyAlignment="1">
      <alignment horizontal="distributed" vertical="center"/>
    </xf>
    <xf numFmtId="0" fontId="57" fillId="0" borderId="36" xfId="0" applyFont="1" applyBorder="1" applyAlignment="1">
      <alignment horizontal="center" vertical="center"/>
    </xf>
    <xf numFmtId="0" fontId="57" fillId="0" borderId="4" xfId="0" applyFont="1" applyBorder="1" applyAlignment="1">
      <alignment vertical="center"/>
    </xf>
    <xf numFmtId="0" fontId="57" fillId="0" borderId="35" xfId="0" applyFont="1" applyBorder="1" applyAlignment="1">
      <alignment vertical="center"/>
    </xf>
    <xf numFmtId="0" fontId="57" fillId="0" borderId="3" xfId="0" applyFont="1" applyBorder="1" applyAlignment="1">
      <alignment vertical="center"/>
    </xf>
    <xf numFmtId="0" fontId="57" fillId="0" borderId="36" xfId="0" applyFont="1" applyBorder="1" applyAlignment="1">
      <alignment vertical="center"/>
    </xf>
    <xf numFmtId="0" fontId="57" fillId="0" borderId="38" xfId="0" applyFont="1" applyBorder="1" applyAlignment="1">
      <alignment vertical="center"/>
    </xf>
    <xf numFmtId="0" fontId="57" fillId="0" borderId="34" xfId="0" applyFont="1" applyBorder="1" applyAlignment="1">
      <alignment vertical="center"/>
    </xf>
    <xf numFmtId="0" fontId="57" fillId="0" borderId="3" xfId="0" applyFont="1" applyBorder="1" applyAlignment="1">
      <alignment vertical="center" shrinkToFit="1"/>
    </xf>
    <xf numFmtId="0" fontId="57" fillId="0" borderId="4" xfId="0" applyFont="1" applyBorder="1" applyAlignment="1">
      <alignment horizontal="center" vertical="center"/>
    </xf>
    <xf numFmtId="0" fontId="57" fillId="0" borderId="35" xfId="0" applyFont="1" applyBorder="1" applyAlignment="1">
      <alignment horizontal="center" vertical="center"/>
    </xf>
    <xf numFmtId="49" fontId="20" fillId="4" borderId="11" xfId="1" applyNumberFormat="1" applyFont="1" applyFill="1" applyBorder="1" applyAlignment="1">
      <alignment horizontal="left" vertical="center" wrapText="1"/>
    </xf>
    <xf numFmtId="0" fontId="57" fillId="0" borderId="36" xfId="0" applyFont="1" applyBorder="1" applyAlignment="1">
      <alignment horizontal="distributed" vertical="center"/>
    </xf>
    <xf numFmtId="0" fontId="57" fillId="0" borderId="34" xfId="0" applyFont="1" applyBorder="1" applyAlignment="1">
      <alignment horizontal="distributed" vertical="center"/>
    </xf>
    <xf numFmtId="0" fontId="57" fillId="0" borderId="4" xfId="0" applyFont="1" applyBorder="1" applyAlignment="1">
      <alignment vertical="center" shrinkToFit="1"/>
    </xf>
    <xf numFmtId="0" fontId="57" fillId="0" borderId="2" xfId="0" applyFont="1" applyBorder="1" applyAlignment="1">
      <alignment vertical="center" shrinkToFit="1"/>
    </xf>
    <xf numFmtId="0" fontId="57" fillId="0" borderId="38" xfId="0" applyFont="1" applyBorder="1" applyAlignment="1">
      <alignment horizontal="distributed" vertical="center"/>
    </xf>
    <xf numFmtId="0" fontId="57" fillId="0" borderId="4" xfId="0" applyFont="1" applyBorder="1" applyAlignment="1">
      <alignment vertical="center" wrapText="1" shrinkToFit="1"/>
    </xf>
    <xf numFmtId="0" fontId="57" fillId="0" borderId="36" xfId="0" applyFont="1" applyBorder="1" applyAlignment="1">
      <alignment horizontal="center" vertical="center"/>
    </xf>
    <xf numFmtId="0" fontId="57" fillId="0" borderId="37" xfId="0" applyFont="1" applyBorder="1" applyAlignment="1">
      <alignment horizontal="center" vertical="center"/>
    </xf>
    <xf numFmtId="0" fontId="57" fillId="0" borderId="4" xfId="0" applyFont="1" applyBorder="1" applyAlignment="1">
      <alignment vertical="center"/>
    </xf>
    <xf numFmtId="0" fontId="57" fillId="0" borderId="2" xfId="0" applyFont="1" applyBorder="1" applyAlignment="1">
      <alignment vertical="center"/>
    </xf>
    <xf numFmtId="0" fontId="57" fillId="0" borderId="39" xfId="0" applyFont="1" applyBorder="1" applyAlignment="1">
      <alignment vertical="center"/>
    </xf>
    <xf numFmtId="0" fontId="57" fillId="0" borderId="42" xfId="0" applyFont="1" applyBorder="1" applyAlignment="1">
      <alignment vertical="center"/>
    </xf>
    <xf numFmtId="0" fontId="57" fillId="0" borderId="35" xfId="0" applyFont="1" applyBorder="1" applyAlignment="1">
      <alignment vertical="center"/>
    </xf>
    <xf numFmtId="0" fontId="57" fillId="0" borderId="40" xfId="0" applyFont="1" applyBorder="1" applyAlignment="1">
      <alignment vertical="center"/>
    </xf>
    <xf numFmtId="0" fontId="57" fillId="0" borderId="35" xfId="0" applyFont="1" applyBorder="1" applyAlignment="1">
      <alignment vertical="center" shrinkToFit="1"/>
    </xf>
    <xf numFmtId="0" fontId="57" fillId="0" borderId="36" xfId="0" applyFont="1" applyBorder="1" applyAlignment="1">
      <alignment horizontal="left" vertical="center" wrapText="1"/>
    </xf>
    <xf numFmtId="0" fontId="57" fillId="0" borderId="38" xfId="0" applyFont="1" applyBorder="1" applyAlignment="1">
      <alignment horizontal="left" vertical="center" wrapText="1"/>
    </xf>
    <xf numFmtId="0" fontId="57" fillId="0" borderId="36" xfId="0" applyFont="1" applyBorder="1" applyAlignment="1">
      <alignment horizontal="left" vertical="center"/>
    </xf>
    <xf numFmtId="0" fontId="57" fillId="0" borderId="38" xfId="0" applyFont="1" applyBorder="1" applyAlignment="1">
      <alignment horizontal="left" vertical="center"/>
    </xf>
    <xf numFmtId="0" fontId="57" fillId="0" borderId="4" xfId="0" applyFont="1" applyBorder="1" applyAlignment="1">
      <alignment horizontal="left" vertical="center"/>
    </xf>
    <xf numFmtId="0" fontId="57" fillId="0" borderId="35" xfId="0" applyFont="1" applyBorder="1" applyAlignment="1">
      <alignment horizontal="left" vertical="center"/>
    </xf>
    <xf numFmtId="0" fontId="57" fillId="0" borderId="3" xfId="0" applyFont="1" applyBorder="1" applyAlignment="1">
      <alignment vertical="center"/>
    </xf>
    <xf numFmtId="0" fontId="57" fillId="0" borderId="36" xfId="0" applyFont="1" applyBorder="1" applyAlignment="1">
      <alignment vertical="center"/>
    </xf>
    <xf numFmtId="0" fontId="57" fillId="0" borderId="38" xfId="0" applyFont="1" applyBorder="1" applyAlignment="1">
      <alignment vertical="center"/>
    </xf>
    <xf numFmtId="0" fontId="57" fillId="0" borderId="34" xfId="0" applyFont="1" applyBorder="1" applyAlignment="1">
      <alignment vertical="center"/>
    </xf>
    <xf numFmtId="0" fontId="57" fillId="0" borderId="3" xfId="0" applyFont="1" applyBorder="1" applyAlignment="1">
      <alignment vertical="center" shrinkToFit="1"/>
    </xf>
    <xf numFmtId="0" fontId="57" fillId="0" borderId="4" xfId="0" applyFont="1" applyBorder="1" applyAlignment="1">
      <alignment horizontal="center" vertical="center"/>
    </xf>
    <xf numFmtId="0" fontId="57" fillId="0" borderId="35" xfId="0" applyFont="1" applyBorder="1" applyAlignment="1">
      <alignment horizontal="center" vertical="center"/>
    </xf>
    <xf numFmtId="179" fontId="49" fillId="17" borderId="0" xfId="0" applyNumberFormat="1" applyFont="1" applyFill="1" applyAlignment="1">
      <alignment horizontal="center" vertical="center"/>
    </xf>
    <xf numFmtId="0" fontId="26" fillId="10" borderId="18" xfId="0" applyFont="1" applyFill="1" applyBorder="1" applyAlignment="1">
      <alignment horizontal="left" vertical="center" wrapText="1"/>
    </xf>
    <xf numFmtId="0" fontId="26" fillId="10" borderId="19" xfId="0" applyFont="1" applyFill="1" applyBorder="1" applyAlignment="1">
      <alignment horizontal="left" vertical="center" wrapText="1"/>
    </xf>
    <xf numFmtId="0" fontId="26" fillId="10" borderId="20" xfId="0" applyFont="1" applyFill="1" applyBorder="1" applyAlignment="1">
      <alignment horizontal="left" vertical="center" wrapText="1"/>
    </xf>
    <xf numFmtId="0" fontId="28" fillId="10" borderId="15" xfId="0" applyFont="1" applyFill="1" applyBorder="1" applyAlignment="1">
      <alignment horizontal="left" vertical="center" wrapText="1"/>
    </xf>
    <xf numFmtId="0" fontId="28" fillId="10" borderId="16" xfId="0" applyFont="1" applyFill="1" applyBorder="1" applyAlignment="1">
      <alignment horizontal="left" vertical="center" wrapText="1"/>
    </xf>
    <xf numFmtId="0" fontId="28" fillId="10" borderId="17" xfId="0" applyFont="1" applyFill="1" applyBorder="1" applyAlignment="1">
      <alignment horizontal="left" vertical="center" wrapText="1"/>
    </xf>
    <xf numFmtId="0" fontId="68" fillId="5" borderId="28" xfId="0" applyFont="1" applyFill="1" applyBorder="1" applyAlignment="1">
      <alignment horizontal="left" vertical="center"/>
    </xf>
    <xf numFmtId="0" fontId="68" fillId="5" borderId="29" xfId="0" applyFont="1" applyFill="1" applyBorder="1" applyAlignment="1">
      <alignment horizontal="left" vertical="center"/>
    </xf>
    <xf numFmtId="182" fontId="68" fillId="5" borderId="30" xfId="0" applyNumberFormat="1" applyFont="1" applyFill="1" applyBorder="1" applyAlignment="1">
      <alignment horizontal="left" vertical="center"/>
    </xf>
    <xf numFmtId="0" fontId="69" fillId="5" borderId="28" xfId="0" applyFont="1" applyFill="1" applyBorder="1" applyAlignment="1">
      <alignment horizontal="left" vertical="center"/>
    </xf>
    <xf numFmtId="0" fontId="69" fillId="5" borderId="29" xfId="0" applyFont="1" applyFill="1" applyBorder="1" applyAlignment="1">
      <alignment horizontal="left" vertical="center"/>
    </xf>
    <xf numFmtId="182" fontId="69" fillId="5" borderId="30" xfId="0" applyNumberFormat="1" applyFont="1" applyFill="1" applyBorder="1" applyAlignment="1">
      <alignment horizontal="left" vertical="center"/>
    </xf>
    <xf numFmtId="49" fontId="26" fillId="10" borderId="21" xfId="0" quotePrefix="1" applyNumberFormat="1" applyFont="1" applyFill="1" applyBorder="1" applyAlignment="1">
      <alignment horizontal="left" vertical="center"/>
    </xf>
    <xf numFmtId="49" fontId="26" fillId="10" borderId="22" xfId="0" applyNumberFormat="1" applyFont="1" applyFill="1" applyBorder="1" applyAlignment="1">
      <alignment horizontal="left" vertical="center"/>
    </xf>
    <xf numFmtId="49" fontId="26" fillId="10" borderId="23" xfId="0" applyNumberFormat="1" applyFont="1" applyFill="1" applyBorder="1" applyAlignment="1">
      <alignment horizontal="left" vertical="center"/>
    </xf>
    <xf numFmtId="49" fontId="26" fillId="10" borderId="18" xfId="0" quotePrefix="1" applyNumberFormat="1" applyFont="1" applyFill="1" applyBorder="1" applyAlignment="1">
      <alignment horizontal="left" vertical="center"/>
    </xf>
    <xf numFmtId="49" fontId="26" fillId="10" borderId="19" xfId="0" applyNumberFormat="1" applyFont="1" applyFill="1" applyBorder="1" applyAlignment="1">
      <alignment horizontal="left" vertical="center"/>
    </xf>
    <xf numFmtId="49" fontId="26" fillId="10" borderId="20" xfId="0" applyNumberFormat="1" applyFont="1" applyFill="1" applyBorder="1" applyAlignment="1">
      <alignment horizontal="left" vertical="center"/>
    </xf>
    <xf numFmtId="0" fontId="6" fillId="10" borderId="18" xfId="0" applyFont="1" applyFill="1" applyBorder="1" applyAlignment="1">
      <alignment horizontal="left" vertical="center" wrapText="1"/>
    </xf>
    <xf numFmtId="0" fontId="6" fillId="10" borderId="19" xfId="0" applyFont="1" applyFill="1" applyBorder="1" applyAlignment="1">
      <alignment horizontal="left" vertical="center" wrapText="1"/>
    </xf>
    <xf numFmtId="0" fontId="6" fillId="10" borderId="20" xfId="0" applyFont="1" applyFill="1" applyBorder="1" applyAlignment="1">
      <alignment horizontal="left" vertical="center" wrapText="1"/>
    </xf>
  </cellXfs>
  <cellStyles count="4">
    <cellStyle name="標準" xfId="0" builtinId="0"/>
    <cellStyle name="標準 2" xfId="1"/>
    <cellStyle name="標準 2 2" xfId="2"/>
    <cellStyle name="標準 3" xfId="3"/>
  </cellStyles>
  <dxfs count="52">
    <dxf>
      <font>
        <color theme="0"/>
      </font>
      <fill>
        <patternFill patternType="solid">
          <bgColor theme="0"/>
        </pattern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tint="-0.14996795556505021"/>
      </font>
      <fill>
        <patternFill patternType="solid">
          <bgColor theme="0"/>
        </patternFill>
      </fill>
    </dxf>
    <dxf>
      <font>
        <color theme="0"/>
      </font>
      <fill>
        <gradientFill degree="90">
          <stop position="0">
            <color theme="0"/>
          </stop>
          <stop position="1">
            <color theme="0"/>
          </stop>
        </gradientFill>
      </fill>
    </dxf>
    <dxf>
      <font>
        <color theme="0"/>
      </font>
      <fill>
        <gradientFill degree="90">
          <stop position="0">
            <color theme="0"/>
          </stop>
          <stop position="1">
            <color theme="0"/>
          </stop>
        </gradientFill>
      </fill>
    </dxf>
    <dxf>
      <font>
        <color theme="0"/>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ibakenshin001\&#20849;&#26377;&#12489;&#12461;&#12517;&#12513;&#12531;&#12488;\&#12452;&#12531;&#12501;&#12523;&#12456;&#12531;&#12470;&#20104;&#32004;&#318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m\shareddocs\&#22806;&#21209;\hoke\&#35500;&#26126;&#20250;&#20104;&#32004;&#31807;\2013&#32080;&#26524;&#35500;&#26126;&#20104;&#32004;&#318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m\SharedDocs\&#22806;&#21209;\hoke\&#26469;&#38498;&#26989;&#21209;&#26085;&#22577;\10&#24180;&#24230;&#26989;&#21209;&#26085;&#22577;\&#26469;&#38498;&#26989;&#21209;&#26085;&#22577;\07&#24180;1&#26376;&#24230;&#26989;&#21209;&#26085;&#2257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SharedDocs\&#22806;&#21209;\hoke\&#35500;&#26126;&#20250;&#20104;&#32004;&#31807;\2015&#32080;&#26524;&#35500;&#26126;&#20104;&#32004;&#318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m\SharedDocs\&#22806;&#21209;\hoke\&#26469;&#38498;&#26989;&#21209;&#26085;&#22577;\10&#24180;&#24230;&#26989;&#21209;&#26085;&#22577;\&#26469;&#38498;&#26989;&#21209;&#26085;&#22577;\07&#24180;5&#26376;&#24230;&#26989;&#21209;&#26085;&#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09年7～月）"/>
      <sheetName val="インフルエンザ2009"/>
      <sheetName val="本数管理"/>
      <sheetName val="Sheet2"/>
      <sheetName val="インフルエンザ事業所名"/>
      <sheetName val="Sheet1"/>
      <sheetName val="Sheet3"/>
      <sheetName val="入力用（09年4～6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医師別説明会予約時間"/>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受診数"/>
      <sheetName val="5日"/>
      <sheetName val="6日"/>
      <sheetName val="9日"/>
      <sheetName val="10日"/>
      <sheetName val="11日"/>
      <sheetName val="12日"/>
      <sheetName val="13日"/>
      <sheetName val="15日"/>
      <sheetName val="16日"/>
      <sheetName val="17日"/>
      <sheetName val="18日"/>
      <sheetName val="19日"/>
      <sheetName val="20日"/>
      <sheetName val="22日"/>
      <sheetName val="23日"/>
      <sheetName val="24日"/>
      <sheetName val="25日"/>
      <sheetName val="26日"/>
      <sheetName val="27日"/>
      <sheetName val="28日"/>
      <sheetName val="29日"/>
      <sheetName val="30日"/>
      <sheetName val="31日"/>
      <sheetName val="Sheet2"/>
      <sheetName val="カレンダー"/>
      <sheetName val="Sheet1"/>
      <sheetName val="インフルエンザ事業所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月受診数"/>
      <sheetName val="7日"/>
      <sheetName val="8日"/>
      <sheetName val="9日"/>
      <sheetName val="10日"/>
      <sheetName val="11日"/>
      <sheetName val="12日"/>
      <sheetName val="14日"/>
      <sheetName val="15日"/>
      <sheetName val="16日"/>
      <sheetName val="17日"/>
      <sheetName val="18日"/>
      <sheetName val="19日"/>
      <sheetName val="20日"/>
      <sheetName val="21日"/>
      <sheetName val="22日"/>
      <sheetName val="23日"/>
      <sheetName val="24日"/>
      <sheetName val="25日"/>
      <sheetName val="26日"/>
      <sheetName val="28日"/>
      <sheetName val="29日"/>
      <sheetName val="30日"/>
      <sheetName val="31日"/>
      <sheetName val="Sheet2"/>
      <sheetName val="Sheet1"/>
      <sheetName val="インフルエンザ事業所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99"/>
  <sheetViews>
    <sheetView showGridLines="0" zoomScale="55" zoomScaleNormal="55" workbookViewId="0">
      <pane xSplit="3" ySplit="5" topLeftCell="D6" activePane="bottomRight" state="frozen"/>
      <selection pane="topRight" activeCell="D24" sqref="D24"/>
      <selection pane="bottomLeft" activeCell="D24" sqref="D24"/>
      <selection pane="bottomRight" activeCell="D24" sqref="D24"/>
    </sheetView>
  </sheetViews>
  <sheetFormatPr defaultRowHeight="13.5" x14ac:dyDescent="0.15"/>
  <cols>
    <col min="1" max="1" width="26.75" style="162" customWidth="1"/>
    <col min="2" max="2" width="15.75" style="162" customWidth="1"/>
    <col min="3" max="3" width="24.75" style="162" customWidth="1"/>
    <col min="4" max="4" width="36.375" style="162" bestFit="1" customWidth="1"/>
    <col min="5" max="5" width="26.375" style="162" customWidth="1"/>
    <col min="6" max="10" width="9.5" style="162" customWidth="1"/>
    <col min="11" max="11" width="40.75" style="162" customWidth="1"/>
  </cols>
  <sheetData>
    <row r="1" spans="1:11" ht="25.5" x14ac:dyDescent="0.15">
      <c r="A1" s="112" t="s">
        <v>0</v>
      </c>
      <c r="B1" s="113"/>
      <c r="C1" s="113"/>
      <c r="D1" s="113"/>
      <c r="E1" s="113"/>
      <c r="F1" s="113"/>
      <c r="G1" s="113"/>
      <c r="H1" s="113"/>
      <c r="I1" s="113"/>
      <c r="J1" s="113"/>
      <c r="K1" s="113"/>
    </row>
    <row r="2" spans="1:11" ht="17.25" x14ac:dyDescent="0.15">
      <c r="A2" s="114" t="s">
        <v>1</v>
      </c>
      <c r="B2" s="114"/>
      <c r="C2" s="114"/>
      <c r="D2" s="114"/>
      <c r="E2" s="114"/>
      <c r="F2" s="114"/>
      <c r="G2" s="114"/>
      <c r="H2" s="113"/>
      <c r="I2" s="113"/>
      <c r="J2" s="113"/>
      <c r="K2" s="113"/>
    </row>
    <row r="3" spans="1:11" ht="17.25" customHeight="1" x14ac:dyDescent="0.15">
      <c r="A3" s="246"/>
      <c r="B3" s="247"/>
      <c r="C3" s="115"/>
      <c r="D3" s="116" t="s">
        <v>2</v>
      </c>
      <c r="E3" s="117"/>
      <c r="F3" s="118" t="s">
        <v>3</v>
      </c>
      <c r="G3" s="119"/>
      <c r="H3" s="119"/>
      <c r="I3" s="119"/>
      <c r="J3" s="120"/>
      <c r="K3" s="238"/>
    </row>
    <row r="4" spans="1:11" ht="57" customHeight="1" x14ac:dyDescent="0.15">
      <c r="A4" s="255" t="s">
        <v>4</v>
      </c>
      <c r="B4" s="255"/>
      <c r="C4" s="256"/>
      <c r="D4" s="121" t="s">
        <v>5</v>
      </c>
      <c r="E4" s="122" t="s">
        <v>6</v>
      </c>
      <c r="F4" s="123" t="s">
        <v>7</v>
      </c>
      <c r="G4" s="124" t="s">
        <v>8</v>
      </c>
      <c r="H4" s="124" t="s">
        <v>9</v>
      </c>
      <c r="I4" s="124" t="s">
        <v>10</v>
      </c>
      <c r="J4" s="125" t="s">
        <v>11</v>
      </c>
      <c r="K4" s="126" t="s">
        <v>12</v>
      </c>
    </row>
    <row r="5" spans="1:11" ht="21.75" customHeight="1" x14ac:dyDescent="0.15">
      <c r="A5" s="275" t="s">
        <v>13</v>
      </c>
      <c r="B5" s="276"/>
      <c r="C5" s="276"/>
      <c r="D5" s="127">
        <v>77760</v>
      </c>
      <c r="E5" s="127">
        <v>39960</v>
      </c>
      <c r="F5" s="128">
        <v>83160</v>
      </c>
      <c r="G5" s="129">
        <v>47520</v>
      </c>
      <c r="H5" s="129">
        <v>35640</v>
      </c>
      <c r="I5" s="129">
        <v>29160</v>
      </c>
      <c r="J5" s="129">
        <v>47520</v>
      </c>
      <c r="K5" s="130"/>
    </row>
    <row r="6" spans="1:11" ht="19.5" customHeight="1" x14ac:dyDescent="0.15">
      <c r="A6" s="249" t="s">
        <v>14</v>
      </c>
      <c r="B6" s="251" t="s">
        <v>15</v>
      </c>
      <c r="C6" s="263"/>
      <c r="D6" s="246" t="s">
        <v>16</v>
      </c>
      <c r="E6" s="246" t="s">
        <v>16</v>
      </c>
      <c r="F6" s="131" t="s">
        <v>16</v>
      </c>
      <c r="G6" s="132" t="s">
        <v>16</v>
      </c>
      <c r="H6" s="132" t="s">
        <v>16</v>
      </c>
      <c r="I6" s="132" t="s">
        <v>16</v>
      </c>
      <c r="J6" s="132" t="s">
        <v>16</v>
      </c>
      <c r="K6" s="241"/>
    </row>
    <row r="7" spans="1:11" ht="19.5" customHeight="1" x14ac:dyDescent="0.15">
      <c r="A7" s="253"/>
      <c r="B7" s="270" t="s">
        <v>17</v>
      </c>
      <c r="C7" s="257"/>
      <c r="D7" s="246" t="s">
        <v>16</v>
      </c>
      <c r="E7" s="246" t="s">
        <v>16</v>
      </c>
      <c r="F7" s="131" t="s">
        <v>16</v>
      </c>
      <c r="G7" s="132" t="s">
        <v>16</v>
      </c>
      <c r="H7" s="132" t="s">
        <v>16</v>
      </c>
      <c r="I7" s="132" t="s">
        <v>16</v>
      </c>
      <c r="J7" s="132" t="s">
        <v>16</v>
      </c>
      <c r="K7" s="241"/>
    </row>
    <row r="8" spans="1:11" ht="19.5" customHeight="1" x14ac:dyDescent="0.15">
      <c r="A8" s="249" t="s">
        <v>18</v>
      </c>
      <c r="B8" s="270" t="s">
        <v>19</v>
      </c>
      <c r="C8" s="257"/>
      <c r="D8" s="246" t="s">
        <v>16</v>
      </c>
      <c r="E8" s="246" t="s">
        <v>16</v>
      </c>
      <c r="F8" s="131" t="s">
        <v>16</v>
      </c>
      <c r="G8" s="132" t="s">
        <v>16</v>
      </c>
      <c r="H8" s="132" t="s">
        <v>16</v>
      </c>
      <c r="I8" s="132" t="s">
        <v>16</v>
      </c>
      <c r="J8" s="132" t="s">
        <v>16</v>
      </c>
      <c r="K8" s="271" t="s">
        <v>20</v>
      </c>
    </row>
    <row r="9" spans="1:11" ht="19.5" customHeight="1" x14ac:dyDescent="0.15">
      <c r="A9" s="250"/>
      <c r="B9" s="270" t="s">
        <v>21</v>
      </c>
      <c r="C9" s="257"/>
      <c r="D9" s="246" t="s">
        <v>16</v>
      </c>
      <c r="E9" s="246" t="s">
        <v>16</v>
      </c>
      <c r="F9" s="131" t="s">
        <v>16</v>
      </c>
      <c r="G9" s="132" t="s">
        <v>16</v>
      </c>
      <c r="H9" s="132" t="s">
        <v>16</v>
      </c>
      <c r="I9" s="132" t="s">
        <v>16</v>
      </c>
      <c r="J9" s="132" t="s">
        <v>16</v>
      </c>
      <c r="K9" s="273"/>
    </row>
    <row r="10" spans="1:11" ht="19.5" customHeight="1" x14ac:dyDescent="0.15">
      <c r="A10" s="250"/>
      <c r="B10" s="270" t="s">
        <v>22</v>
      </c>
      <c r="C10" s="257"/>
      <c r="D10" s="246" t="s">
        <v>16</v>
      </c>
      <c r="E10" s="246" t="s">
        <v>16</v>
      </c>
      <c r="F10" s="131" t="s">
        <v>16</v>
      </c>
      <c r="G10" s="132" t="s">
        <v>16</v>
      </c>
      <c r="H10" s="132" t="s">
        <v>16</v>
      </c>
      <c r="I10" s="132" t="s">
        <v>16</v>
      </c>
      <c r="J10" s="132" t="s">
        <v>16</v>
      </c>
      <c r="K10" s="273"/>
    </row>
    <row r="11" spans="1:11" ht="19.5" customHeight="1" x14ac:dyDescent="0.15">
      <c r="A11" s="250"/>
      <c r="B11" s="270" t="s">
        <v>23</v>
      </c>
      <c r="C11" s="257"/>
      <c r="D11" s="246" t="s">
        <v>16</v>
      </c>
      <c r="E11" s="246" t="s">
        <v>16</v>
      </c>
      <c r="F11" s="131" t="s">
        <v>16</v>
      </c>
      <c r="G11" s="132" t="s">
        <v>16</v>
      </c>
      <c r="H11" s="132" t="s">
        <v>16</v>
      </c>
      <c r="I11" s="132" t="s">
        <v>16</v>
      </c>
      <c r="J11" s="132" t="s">
        <v>16</v>
      </c>
      <c r="K11" s="272"/>
    </row>
    <row r="12" spans="1:11" ht="19.5" customHeight="1" x14ac:dyDescent="0.15">
      <c r="A12" s="253"/>
      <c r="B12" s="270" t="s">
        <v>24</v>
      </c>
      <c r="C12" s="257"/>
      <c r="D12" s="246" t="s">
        <v>16</v>
      </c>
      <c r="E12" s="246" t="s">
        <v>16</v>
      </c>
      <c r="F12" s="131" t="s">
        <v>16</v>
      </c>
      <c r="G12" s="132" t="s">
        <v>16</v>
      </c>
      <c r="H12" s="132" t="s">
        <v>16</v>
      </c>
      <c r="I12" s="132" t="s">
        <v>16</v>
      </c>
      <c r="J12" s="132" t="s">
        <v>16</v>
      </c>
      <c r="K12" s="241" t="s">
        <v>25</v>
      </c>
    </row>
    <row r="13" spans="1:11" ht="19.5" customHeight="1" x14ac:dyDescent="0.15">
      <c r="A13" s="133" t="s">
        <v>26</v>
      </c>
      <c r="B13" s="270" t="s">
        <v>27</v>
      </c>
      <c r="C13" s="257"/>
      <c r="D13" s="246" t="s">
        <v>16</v>
      </c>
      <c r="E13" s="246" t="s">
        <v>16</v>
      </c>
      <c r="F13" s="131" t="s">
        <v>16</v>
      </c>
      <c r="G13" s="132" t="s">
        <v>16</v>
      </c>
      <c r="H13" s="132" t="s">
        <v>16</v>
      </c>
      <c r="I13" s="132" t="s">
        <v>16</v>
      </c>
      <c r="J13" s="132" t="s">
        <v>16</v>
      </c>
      <c r="K13" s="241" t="s">
        <v>28</v>
      </c>
    </row>
    <row r="14" spans="1:11" ht="19.5" customHeight="1" x14ac:dyDescent="0.15">
      <c r="A14" s="249" t="s">
        <v>29</v>
      </c>
      <c r="B14" s="270" t="s">
        <v>30</v>
      </c>
      <c r="C14" s="257"/>
      <c r="D14" s="246" t="s">
        <v>16</v>
      </c>
      <c r="E14" s="246" t="s">
        <v>16</v>
      </c>
      <c r="F14" s="131" t="s">
        <v>16</v>
      </c>
      <c r="G14" s="132" t="s">
        <v>16</v>
      </c>
      <c r="H14" s="132" t="s">
        <v>16</v>
      </c>
      <c r="I14" s="132" t="s">
        <v>16</v>
      </c>
      <c r="J14" s="132" t="s">
        <v>16</v>
      </c>
      <c r="K14" s="241" t="s">
        <v>31</v>
      </c>
    </row>
    <row r="15" spans="1:11" ht="19.5" customHeight="1" x14ac:dyDescent="0.15">
      <c r="A15" s="250"/>
      <c r="B15" s="270" t="s">
        <v>32</v>
      </c>
      <c r="C15" s="257"/>
      <c r="D15" s="246" t="s">
        <v>16</v>
      </c>
      <c r="E15" s="246" t="s">
        <v>16</v>
      </c>
      <c r="F15" s="131" t="s">
        <v>16</v>
      </c>
      <c r="G15" s="132" t="s">
        <v>16</v>
      </c>
      <c r="H15" s="132" t="s">
        <v>16</v>
      </c>
      <c r="I15" s="132" t="s">
        <v>16</v>
      </c>
      <c r="J15" s="132" t="s">
        <v>16</v>
      </c>
      <c r="K15" s="241" t="s">
        <v>33</v>
      </c>
    </row>
    <row r="16" spans="1:11" ht="19.5" customHeight="1" x14ac:dyDescent="0.15">
      <c r="A16" s="250"/>
      <c r="B16" s="270" t="s">
        <v>34</v>
      </c>
      <c r="C16" s="257"/>
      <c r="D16" s="246" t="s">
        <v>16</v>
      </c>
      <c r="E16" s="246" t="s">
        <v>16</v>
      </c>
      <c r="F16" s="131" t="s">
        <v>16</v>
      </c>
      <c r="G16" s="132" t="s">
        <v>16</v>
      </c>
      <c r="H16" s="132" t="s">
        <v>16</v>
      </c>
      <c r="I16" s="132" t="s">
        <v>16</v>
      </c>
      <c r="J16" s="132" t="s">
        <v>16</v>
      </c>
      <c r="K16" s="266" t="s">
        <v>35</v>
      </c>
    </row>
    <row r="17" spans="1:11" ht="19.5" customHeight="1" x14ac:dyDescent="0.15">
      <c r="A17" s="253"/>
      <c r="B17" s="268" t="s">
        <v>36</v>
      </c>
      <c r="C17" s="269"/>
      <c r="D17" s="134" t="s">
        <v>37</v>
      </c>
      <c r="E17" s="134" t="s">
        <v>37</v>
      </c>
      <c r="F17" s="135"/>
      <c r="G17" s="132"/>
      <c r="H17" s="132"/>
      <c r="I17" s="132"/>
      <c r="J17" s="132"/>
      <c r="K17" s="267"/>
    </row>
    <row r="18" spans="1:11" ht="19.5" customHeight="1" x14ac:dyDescent="0.15">
      <c r="A18" s="237" t="s">
        <v>38</v>
      </c>
      <c r="B18" s="270" t="s">
        <v>39</v>
      </c>
      <c r="C18" s="257"/>
      <c r="D18" s="246" t="s">
        <v>16</v>
      </c>
      <c r="E18" s="246" t="s">
        <v>16</v>
      </c>
      <c r="F18" s="131" t="s">
        <v>16</v>
      </c>
      <c r="G18" s="132" t="s">
        <v>16</v>
      </c>
      <c r="H18" s="132" t="s">
        <v>16</v>
      </c>
      <c r="I18" s="132" t="s">
        <v>16</v>
      </c>
      <c r="J18" s="132" t="s">
        <v>16</v>
      </c>
      <c r="K18" s="241" t="s">
        <v>40</v>
      </c>
    </row>
    <row r="19" spans="1:11" ht="19.5" customHeight="1" x14ac:dyDescent="0.15">
      <c r="A19" s="249" t="s">
        <v>41</v>
      </c>
      <c r="B19" s="270" t="s">
        <v>42</v>
      </c>
      <c r="C19" s="257"/>
      <c r="D19" s="246" t="s">
        <v>16</v>
      </c>
      <c r="E19" s="246" t="s">
        <v>16</v>
      </c>
      <c r="F19" s="131" t="s">
        <v>16</v>
      </c>
      <c r="G19" s="132" t="s">
        <v>16</v>
      </c>
      <c r="H19" s="132" t="s">
        <v>16</v>
      </c>
      <c r="I19" s="132" t="s">
        <v>16</v>
      </c>
      <c r="J19" s="132" t="s">
        <v>16</v>
      </c>
      <c r="K19" s="241" t="s">
        <v>43</v>
      </c>
    </row>
    <row r="20" spans="1:11" ht="19.5" customHeight="1" x14ac:dyDescent="0.15">
      <c r="A20" s="250"/>
      <c r="B20" s="270" t="s">
        <v>44</v>
      </c>
      <c r="C20" s="257"/>
      <c r="D20" s="246" t="s">
        <v>16</v>
      </c>
      <c r="E20" s="136" t="s">
        <v>16</v>
      </c>
      <c r="F20" s="131" t="s">
        <v>16</v>
      </c>
      <c r="G20" s="132" t="s">
        <v>16</v>
      </c>
      <c r="H20" s="132" t="s">
        <v>16</v>
      </c>
      <c r="I20" s="132" t="s">
        <v>16</v>
      </c>
      <c r="J20" s="132" t="s">
        <v>16</v>
      </c>
      <c r="K20" s="271" t="s">
        <v>45</v>
      </c>
    </row>
    <row r="21" spans="1:11" ht="19.5" customHeight="1" x14ac:dyDescent="0.15">
      <c r="A21" s="250"/>
      <c r="B21" s="270" t="s">
        <v>46</v>
      </c>
      <c r="C21" s="257"/>
      <c r="D21" s="246" t="s">
        <v>16</v>
      </c>
      <c r="E21" s="136" t="s">
        <v>16</v>
      </c>
      <c r="F21" s="131" t="s">
        <v>16</v>
      </c>
      <c r="G21" s="132" t="s">
        <v>16</v>
      </c>
      <c r="H21" s="132" t="s">
        <v>16</v>
      </c>
      <c r="I21" s="132" t="s">
        <v>16</v>
      </c>
      <c r="J21" s="132" t="s">
        <v>16</v>
      </c>
      <c r="K21" s="273"/>
    </row>
    <row r="22" spans="1:11" ht="19.5" customHeight="1" x14ac:dyDescent="0.15">
      <c r="A22" s="250"/>
      <c r="B22" s="257" t="s">
        <v>47</v>
      </c>
      <c r="C22" s="261"/>
      <c r="D22" s="246" t="s">
        <v>16</v>
      </c>
      <c r="E22" s="136" t="s">
        <v>16</v>
      </c>
      <c r="F22" s="131" t="s">
        <v>16</v>
      </c>
      <c r="G22" s="132" t="s">
        <v>16</v>
      </c>
      <c r="H22" s="132" t="s">
        <v>16</v>
      </c>
      <c r="I22" s="132" t="s">
        <v>16</v>
      </c>
      <c r="J22" s="132" t="s">
        <v>16</v>
      </c>
      <c r="K22" s="272"/>
    </row>
    <row r="23" spans="1:11" ht="19.5" customHeight="1" x14ac:dyDescent="0.15">
      <c r="A23" s="250"/>
      <c r="B23" s="257" t="s">
        <v>48</v>
      </c>
      <c r="C23" s="261"/>
      <c r="D23" s="246" t="s">
        <v>16</v>
      </c>
      <c r="E23" s="136" t="s">
        <v>16</v>
      </c>
      <c r="F23" s="131" t="s">
        <v>16</v>
      </c>
      <c r="G23" s="132" t="s">
        <v>16</v>
      </c>
      <c r="H23" s="132" t="s">
        <v>16</v>
      </c>
      <c r="I23" s="132" t="s">
        <v>16</v>
      </c>
      <c r="J23" s="132" t="s">
        <v>16</v>
      </c>
      <c r="K23" s="266" t="s">
        <v>49</v>
      </c>
    </row>
    <row r="24" spans="1:11" ht="19.5" customHeight="1" x14ac:dyDescent="0.15">
      <c r="A24" s="253"/>
      <c r="B24" s="268" t="s">
        <v>50</v>
      </c>
      <c r="C24" s="269"/>
      <c r="D24" s="246"/>
      <c r="E24" s="136"/>
      <c r="F24" s="131"/>
      <c r="G24" s="132"/>
      <c r="H24" s="132"/>
      <c r="I24" s="132"/>
      <c r="J24" s="132"/>
      <c r="K24" s="267"/>
    </row>
    <row r="25" spans="1:11" ht="19.5" customHeight="1" x14ac:dyDescent="0.15">
      <c r="A25" s="249" t="s">
        <v>51</v>
      </c>
      <c r="B25" s="270" t="s">
        <v>52</v>
      </c>
      <c r="C25" s="257"/>
      <c r="D25" s="246" t="s">
        <v>16</v>
      </c>
      <c r="E25" s="136" t="s">
        <v>16</v>
      </c>
      <c r="F25" s="131" t="s">
        <v>16</v>
      </c>
      <c r="G25" s="132" t="s">
        <v>16</v>
      </c>
      <c r="H25" s="132" t="s">
        <v>16</v>
      </c>
      <c r="I25" s="132" t="s">
        <v>16</v>
      </c>
      <c r="J25" s="132" t="s">
        <v>16</v>
      </c>
      <c r="K25" s="274" t="s">
        <v>53</v>
      </c>
    </row>
    <row r="26" spans="1:11" ht="19.5" customHeight="1" x14ac:dyDescent="0.15">
      <c r="A26" s="250"/>
      <c r="B26" s="270" t="s">
        <v>54</v>
      </c>
      <c r="C26" s="257"/>
      <c r="D26" s="246" t="s">
        <v>16</v>
      </c>
      <c r="E26" s="136" t="s">
        <v>16</v>
      </c>
      <c r="F26" s="131" t="s">
        <v>16</v>
      </c>
      <c r="G26" s="132" t="s">
        <v>16</v>
      </c>
      <c r="H26" s="132" t="s">
        <v>16</v>
      </c>
      <c r="I26" s="132" t="s">
        <v>16</v>
      </c>
      <c r="J26" s="132" t="s">
        <v>16</v>
      </c>
      <c r="K26" s="274"/>
    </row>
    <row r="27" spans="1:11" ht="19.5" customHeight="1" x14ac:dyDescent="0.15">
      <c r="A27" s="250"/>
      <c r="B27" s="270" t="s">
        <v>55</v>
      </c>
      <c r="C27" s="257"/>
      <c r="D27" s="246" t="s">
        <v>16</v>
      </c>
      <c r="E27" s="136" t="s">
        <v>16</v>
      </c>
      <c r="F27" s="131" t="s">
        <v>16</v>
      </c>
      <c r="G27" s="132" t="s">
        <v>16</v>
      </c>
      <c r="H27" s="132" t="s">
        <v>16</v>
      </c>
      <c r="I27" s="132" t="s">
        <v>16</v>
      </c>
      <c r="J27" s="132" t="s">
        <v>16</v>
      </c>
      <c r="K27" s="274"/>
    </row>
    <row r="28" spans="1:11" ht="19.5" customHeight="1" x14ac:dyDescent="0.15">
      <c r="A28" s="250"/>
      <c r="B28" s="270" t="s">
        <v>56</v>
      </c>
      <c r="C28" s="257"/>
      <c r="D28" s="246" t="s">
        <v>16</v>
      </c>
      <c r="E28" s="136"/>
      <c r="F28" s="131" t="s">
        <v>16</v>
      </c>
      <c r="G28" s="132" t="s">
        <v>16</v>
      </c>
      <c r="H28" s="132" t="s">
        <v>16</v>
      </c>
      <c r="I28" s="132"/>
      <c r="J28" s="132"/>
      <c r="K28" s="274"/>
    </row>
    <row r="29" spans="1:11" ht="19.5" customHeight="1" x14ac:dyDescent="0.15">
      <c r="A29" s="250"/>
      <c r="B29" s="270" t="s">
        <v>57</v>
      </c>
      <c r="C29" s="257"/>
      <c r="D29" s="246" t="s">
        <v>16</v>
      </c>
      <c r="E29" s="136" t="s">
        <v>16</v>
      </c>
      <c r="F29" s="131" t="s">
        <v>16</v>
      </c>
      <c r="G29" s="132" t="s">
        <v>16</v>
      </c>
      <c r="H29" s="132" t="s">
        <v>16</v>
      </c>
      <c r="I29" s="132" t="s">
        <v>16</v>
      </c>
      <c r="J29" s="132"/>
      <c r="K29" s="274" t="s">
        <v>58</v>
      </c>
    </row>
    <row r="30" spans="1:11" ht="19.5" customHeight="1" x14ac:dyDescent="0.15">
      <c r="A30" s="250"/>
      <c r="B30" s="257" t="s">
        <v>59</v>
      </c>
      <c r="C30" s="261"/>
      <c r="D30" s="246" t="s">
        <v>16</v>
      </c>
      <c r="E30" s="136"/>
      <c r="F30" s="131" t="s">
        <v>16</v>
      </c>
      <c r="G30" s="132" t="s">
        <v>16</v>
      </c>
      <c r="H30" s="132" t="s">
        <v>16</v>
      </c>
      <c r="I30" s="132"/>
      <c r="J30" s="132"/>
      <c r="K30" s="274"/>
    </row>
    <row r="31" spans="1:11" ht="19.5" customHeight="1" x14ac:dyDescent="0.15">
      <c r="A31" s="250"/>
      <c r="B31" s="257" t="s">
        <v>60</v>
      </c>
      <c r="C31" s="261"/>
      <c r="D31" s="246" t="s">
        <v>16</v>
      </c>
      <c r="E31" s="136" t="s">
        <v>16</v>
      </c>
      <c r="F31" s="131" t="s">
        <v>16</v>
      </c>
      <c r="G31" s="132" t="s">
        <v>16</v>
      </c>
      <c r="H31" s="132" t="s">
        <v>16</v>
      </c>
      <c r="I31" s="132" t="s">
        <v>16</v>
      </c>
      <c r="J31" s="132" t="s">
        <v>16</v>
      </c>
      <c r="K31" s="274"/>
    </row>
    <row r="32" spans="1:11" ht="19.5" customHeight="1" x14ac:dyDescent="0.15">
      <c r="A32" s="250"/>
      <c r="B32" s="270" t="s">
        <v>61</v>
      </c>
      <c r="C32" s="257"/>
      <c r="D32" s="246" t="s">
        <v>16</v>
      </c>
      <c r="E32" s="136" t="s">
        <v>16</v>
      </c>
      <c r="F32" s="131" t="s">
        <v>16</v>
      </c>
      <c r="G32" s="132" t="s">
        <v>16</v>
      </c>
      <c r="H32" s="132" t="s">
        <v>16</v>
      </c>
      <c r="I32" s="132"/>
      <c r="J32" s="132"/>
      <c r="K32" s="274" t="s">
        <v>62</v>
      </c>
    </row>
    <row r="33" spans="1:11" ht="19.5" customHeight="1" x14ac:dyDescent="0.15">
      <c r="A33" s="250"/>
      <c r="B33" s="257" t="s">
        <v>63</v>
      </c>
      <c r="C33" s="261"/>
      <c r="D33" s="246" t="s">
        <v>16</v>
      </c>
      <c r="E33" s="136"/>
      <c r="F33" s="131" t="s">
        <v>16</v>
      </c>
      <c r="G33" s="132" t="s">
        <v>16</v>
      </c>
      <c r="H33" s="132" t="s">
        <v>16</v>
      </c>
      <c r="I33" s="132"/>
      <c r="J33" s="132"/>
      <c r="K33" s="274"/>
    </row>
    <row r="34" spans="1:11" ht="19.5" customHeight="1" x14ac:dyDescent="0.15">
      <c r="A34" s="250"/>
      <c r="B34" s="257" t="s">
        <v>64</v>
      </c>
      <c r="C34" s="261"/>
      <c r="D34" s="246" t="s">
        <v>16</v>
      </c>
      <c r="E34" s="136" t="s">
        <v>16</v>
      </c>
      <c r="F34" s="131" t="s">
        <v>16</v>
      </c>
      <c r="G34" s="132" t="s">
        <v>16</v>
      </c>
      <c r="H34" s="132" t="s">
        <v>16</v>
      </c>
      <c r="I34" s="132" t="s">
        <v>16</v>
      </c>
      <c r="J34" s="132"/>
      <c r="K34" s="274"/>
    </row>
    <row r="35" spans="1:11" ht="19.5" customHeight="1" x14ac:dyDescent="0.15">
      <c r="A35" s="250"/>
      <c r="B35" s="257" t="s">
        <v>65</v>
      </c>
      <c r="C35" s="261"/>
      <c r="D35" s="246" t="s">
        <v>16</v>
      </c>
      <c r="E35" s="136"/>
      <c r="F35" s="131" t="s">
        <v>16</v>
      </c>
      <c r="G35" s="132" t="s">
        <v>16</v>
      </c>
      <c r="H35" s="132" t="s">
        <v>16</v>
      </c>
      <c r="I35" s="132"/>
      <c r="J35" s="132"/>
      <c r="K35" s="241" t="s">
        <v>66</v>
      </c>
    </row>
    <row r="36" spans="1:11" ht="19.5" customHeight="1" x14ac:dyDescent="0.15">
      <c r="A36" s="250"/>
      <c r="B36" s="257" t="s">
        <v>67</v>
      </c>
      <c r="C36" s="261"/>
      <c r="D36" s="246" t="s">
        <v>16</v>
      </c>
      <c r="E36" s="136" t="s">
        <v>16</v>
      </c>
      <c r="F36" s="131" t="s">
        <v>16</v>
      </c>
      <c r="G36" s="132" t="s">
        <v>16</v>
      </c>
      <c r="H36" s="132" t="s">
        <v>16</v>
      </c>
      <c r="I36" s="132" t="s">
        <v>16</v>
      </c>
      <c r="J36" s="132" t="s">
        <v>16</v>
      </c>
      <c r="K36" s="241" t="s">
        <v>68</v>
      </c>
    </row>
    <row r="37" spans="1:11" ht="19.5" customHeight="1" x14ac:dyDescent="0.15">
      <c r="A37" s="250"/>
      <c r="B37" s="257" t="s">
        <v>69</v>
      </c>
      <c r="C37" s="261"/>
      <c r="D37" s="246" t="s">
        <v>16</v>
      </c>
      <c r="E37" s="136"/>
      <c r="F37" s="131" t="s">
        <v>16</v>
      </c>
      <c r="G37" s="132"/>
      <c r="H37" s="132"/>
      <c r="I37" s="132"/>
      <c r="J37" s="132"/>
      <c r="K37" s="241" t="s">
        <v>70</v>
      </c>
    </row>
    <row r="38" spans="1:11" ht="19.5" customHeight="1" x14ac:dyDescent="0.15">
      <c r="A38" s="250"/>
      <c r="B38" s="257" t="s">
        <v>71</v>
      </c>
      <c r="C38" s="261"/>
      <c r="D38" s="246" t="s">
        <v>16</v>
      </c>
      <c r="E38" s="136"/>
      <c r="F38" s="131" t="s">
        <v>16</v>
      </c>
      <c r="G38" s="132" t="s">
        <v>16</v>
      </c>
      <c r="H38" s="132" t="s">
        <v>16</v>
      </c>
      <c r="I38" s="132" t="s">
        <v>16</v>
      </c>
      <c r="J38" s="132" t="s">
        <v>16</v>
      </c>
      <c r="K38" s="241" t="s">
        <v>72</v>
      </c>
    </row>
    <row r="39" spans="1:11" ht="19.5" customHeight="1" x14ac:dyDescent="0.15">
      <c r="A39" s="250"/>
      <c r="B39" s="257" t="s">
        <v>73</v>
      </c>
      <c r="C39" s="261"/>
      <c r="D39" s="246" t="s">
        <v>16</v>
      </c>
      <c r="E39" s="136" t="s">
        <v>16</v>
      </c>
      <c r="F39" s="131" t="s">
        <v>16</v>
      </c>
      <c r="G39" s="132" t="s">
        <v>16</v>
      </c>
      <c r="H39" s="132" t="s">
        <v>16</v>
      </c>
      <c r="I39" s="132" t="s">
        <v>16</v>
      </c>
      <c r="J39" s="132" t="s">
        <v>16</v>
      </c>
      <c r="K39" s="271" t="s">
        <v>74</v>
      </c>
    </row>
    <row r="40" spans="1:11" ht="19.5" customHeight="1" x14ac:dyDescent="0.15">
      <c r="A40" s="250"/>
      <c r="B40" s="270" t="s">
        <v>75</v>
      </c>
      <c r="C40" s="257"/>
      <c r="D40" s="246" t="s">
        <v>16</v>
      </c>
      <c r="E40" s="136" t="s">
        <v>16</v>
      </c>
      <c r="F40" s="131" t="s">
        <v>16</v>
      </c>
      <c r="G40" s="132" t="s">
        <v>16</v>
      </c>
      <c r="H40" s="132" t="s">
        <v>16</v>
      </c>
      <c r="I40" s="132" t="s">
        <v>16</v>
      </c>
      <c r="J40" s="132" t="s">
        <v>16</v>
      </c>
      <c r="K40" s="273"/>
    </row>
    <row r="41" spans="1:11" ht="19.5" customHeight="1" x14ac:dyDescent="0.15">
      <c r="A41" s="250"/>
      <c r="B41" s="270" t="s">
        <v>76</v>
      </c>
      <c r="C41" s="257"/>
      <c r="D41" s="246" t="s">
        <v>16</v>
      </c>
      <c r="E41" s="136" t="s">
        <v>16</v>
      </c>
      <c r="F41" s="131" t="s">
        <v>16</v>
      </c>
      <c r="G41" s="132" t="s">
        <v>16</v>
      </c>
      <c r="H41" s="132" t="s">
        <v>16</v>
      </c>
      <c r="I41" s="132" t="s">
        <v>16</v>
      </c>
      <c r="J41" s="132" t="s">
        <v>16</v>
      </c>
      <c r="K41" s="273"/>
    </row>
    <row r="42" spans="1:11" ht="19.5" customHeight="1" x14ac:dyDescent="0.15">
      <c r="A42" s="250"/>
      <c r="B42" s="270" t="s">
        <v>77</v>
      </c>
      <c r="C42" s="257"/>
      <c r="D42" s="246" t="s">
        <v>16</v>
      </c>
      <c r="E42" s="136" t="s">
        <v>16</v>
      </c>
      <c r="F42" s="131" t="s">
        <v>16</v>
      </c>
      <c r="G42" s="132" t="s">
        <v>16</v>
      </c>
      <c r="H42" s="132" t="s">
        <v>16</v>
      </c>
      <c r="I42" s="132" t="s">
        <v>16</v>
      </c>
      <c r="J42" s="132" t="s">
        <v>16</v>
      </c>
      <c r="K42" s="273"/>
    </row>
    <row r="43" spans="1:11" ht="19.5" customHeight="1" x14ac:dyDescent="0.15">
      <c r="A43" s="250"/>
      <c r="B43" s="270" t="s">
        <v>78</v>
      </c>
      <c r="C43" s="257"/>
      <c r="D43" s="246" t="s">
        <v>16</v>
      </c>
      <c r="E43" s="136" t="s">
        <v>16</v>
      </c>
      <c r="F43" s="131" t="s">
        <v>16</v>
      </c>
      <c r="G43" s="132" t="s">
        <v>16</v>
      </c>
      <c r="H43" s="132" t="s">
        <v>16</v>
      </c>
      <c r="I43" s="132" t="s">
        <v>16</v>
      </c>
      <c r="J43" s="132" t="s">
        <v>16</v>
      </c>
      <c r="K43" s="266" t="s">
        <v>33</v>
      </c>
    </row>
    <row r="44" spans="1:11" ht="19.5" customHeight="1" x14ac:dyDescent="0.15">
      <c r="A44" s="250"/>
      <c r="B44" s="270" t="s">
        <v>79</v>
      </c>
      <c r="C44" s="257"/>
      <c r="D44" s="246" t="s">
        <v>16</v>
      </c>
      <c r="E44" s="136" t="s">
        <v>16</v>
      </c>
      <c r="F44" s="131" t="s">
        <v>16</v>
      </c>
      <c r="G44" s="132" t="s">
        <v>16</v>
      </c>
      <c r="H44" s="132" t="s">
        <v>16</v>
      </c>
      <c r="I44" s="132" t="s">
        <v>16</v>
      </c>
      <c r="J44" s="132" t="s">
        <v>16</v>
      </c>
      <c r="K44" s="267"/>
    </row>
    <row r="45" spans="1:11" ht="19.5" customHeight="1" x14ac:dyDescent="0.15">
      <c r="A45" s="250"/>
      <c r="B45" s="270" t="s">
        <v>80</v>
      </c>
      <c r="C45" s="257"/>
      <c r="D45" s="246" t="s">
        <v>16</v>
      </c>
      <c r="E45" s="136"/>
      <c r="F45" s="131" t="s">
        <v>16</v>
      </c>
      <c r="G45" s="132" t="s">
        <v>16</v>
      </c>
      <c r="H45" s="132" t="s">
        <v>16</v>
      </c>
      <c r="I45" s="132"/>
      <c r="J45" s="132"/>
      <c r="K45" s="271" t="s">
        <v>81</v>
      </c>
    </row>
    <row r="46" spans="1:11" ht="19.5" customHeight="1" x14ac:dyDescent="0.15">
      <c r="A46" s="250"/>
      <c r="B46" s="270" t="s">
        <v>82</v>
      </c>
      <c r="C46" s="257"/>
      <c r="D46" s="246" t="s">
        <v>16</v>
      </c>
      <c r="E46" s="136" t="s">
        <v>16</v>
      </c>
      <c r="F46" s="131" t="s">
        <v>16</v>
      </c>
      <c r="G46" s="132" t="s">
        <v>16</v>
      </c>
      <c r="H46" s="132" t="s">
        <v>16</v>
      </c>
      <c r="I46" s="132" t="s">
        <v>16</v>
      </c>
      <c r="J46" s="132" t="s">
        <v>16</v>
      </c>
      <c r="K46" s="272"/>
    </row>
    <row r="47" spans="1:11" ht="19.5" customHeight="1" x14ac:dyDescent="0.15">
      <c r="A47" s="250"/>
      <c r="B47" s="270" t="s">
        <v>83</v>
      </c>
      <c r="C47" s="257"/>
      <c r="D47" s="246" t="s">
        <v>16</v>
      </c>
      <c r="E47" s="136" t="s">
        <v>16</v>
      </c>
      <c r="F47" s="131" t="s">
        <v>16</v>
      </c>
      <c r="G47" s="132" t="s">
        <v>16</v>
      </c>
      <c r="H47" s="132" t="s">
        <v>16</v>
      </c>
      <c r="I47" s="132" t="s">
        <v>16</v>
      </c>
      <c r="J47" s="132" t="s">
        <v>16</v>
      </c>
      <c r="K47" s="243" t="s">
        <v>84</v>
      </c>
    </row>
    <row r="48" spans="1:11" ht="19.5" customHeight="1" x14ac:dyDescent="0.15">
      <c r="A48" s="250"/>
      <c r="B48" s="257" t="s">
        <v>85</v>
      </c>
      <c r="C48" s="261"/>
      <c r="D48" s="246" t="s">
        <v>16</v>
      </c>
      <c r="E48" s="136"/>
      <c r="F48" s="131" t="s">
        <v>16</v>
      </c>
      <c r="G48" s="132" t="s">
        <v>16</v>
      </c>
      <c r="H48" s="132" t="s">
        <v>16</v>
      </c>
      <c r="I48" s="132" t="s">
        <v>16</v>
      </c>
      <c r="J48" s="132"/>
      <c r="K48" s="243" t="s">
        <v>86</v>
      </c>
    </row>
    <row r="49" spans="1:11" ht="19.5" customHeight="1" x14ac:dyDescent="0.15">
      <c r="A49" s="250"/>
      <c r="B49" s="257" t="s">
        <v>87</v>
      </c>
      <c r="C49" s="261"/>
      <c r="D49" s="246" t="s">
        <v>16</v>
      </c>
      <c r="E49" s="136" t="s">
        <v>16</v>
      </c>
      <c r="F49" s="131" t="s">
        <v>16</v>
      </c>
      <c r="G49" s="132" t="s">
        <v>16</v>
      </c>
      <c r="H49" s="132" t="s">
        <v>16</v>
      </c>
      <c r="I49" s="132"/>
      <c r="J49" s="132"/>
      <c r="K49" s="271" t="s">
        <v>88</v>
      </c>
    </row>
    <row r="50" spans="1:11" ht="19.5" customHeight="1" x14ac:dyDescent="0.15">
      <c r="A50" s="250"/>
      <c r="B50" s="257" t="s">
        <v>89</v>
      </c>
      <c r="C50" s="261"/>
      <c r="D50" s="246" t="s">
        <v>16</v>
      </c>
      <c r="E50" s="136"/>
      <c r="F50" s="131" t="s">
        <v>16</v>
      </c>
      <c r="G50" s="132" t="s">
        <v>16</v>
      </c>
      <c r="H50" s="132" t="s">
        <v>16</v>
      </c>
      <c r="I50" s="132"/>
      <c r="J50" s="132"/>
      <c r="K50" s="272"/>
    </row>
    <row r="51" spans="1:11" ht="19.5" customHeight="1" x14ac:dyDescent="0.15">
      <c r="A51" s="250"/>
      <c r="B51" s="257" t="s">
        <v>90</v>
      </c>
      <c r="C51" s="261"/>
      <c r="D51" s="246" t="s">
        <v>16</v>
      </c>
      <c r="E51" s="136"/>
      <c r="F51" s="131" t="s">
        <v>16</v>
      </c>
      <c r="G51" s="132" t="s">
        <v>16</v>
      </c>
      <c r="H51" s="132"/>
      <c r="I51" s="132"/>
      <c r="J51" s="132"/>
      <c r="K51" s="243" t="s">
        <v>91</v>
      </c>
    </row>
    <row r="52" spans="1:11" ht="19.5" customHeight="1" x14ac:dyDescent="0.15">
      <c r="A52" s="250"/>
      <c r="B52" s="257" t="s">
        <v>92</v>
      </c>
      <c r="C52" s="261"/>
      <c r="D52" s="246" t="s">
        <v>16</v>
      </c>
      <c r="E52" s="136"/>
      <c r="F52" s="131" t="s">
        <v>16</v>
      </c>
      <c r="G52" s="132" t="s">
        <v>16</v>
      </c>
      <c r="H52" s="132"/>
      <c r="I52" s="132"/>
      <c r="J52" s="132"/>
      <c r="K52" s="243" t="s">
        <v>93</v>
      </c>
    </row>
    <row r="53" spans="1:11" ht="19.5" customHeight="1" x14ac:dyDescent="0.15">
      <c r="A53" s="250"/>
      <c r="B53" s="257" t="s">
        <v>94</v>
      </c>
      <c r="C53" s="261"/>
      <c r="D53" s="246" t="s">
        <v>16</v>
      </c>
      <c r="E53" s="136"/>
      <c r="F53" s="131" t="s">
        <v>16</v>
      </c>
      <c r="G53" s="132" t="s">
        <v>16</v>
      </c>
      <c r="H53" s="132"/>
      <c r="I53" s="132"/>
      <c r="J53" s="132"/>
      <c r="K53" s="271" t="s">
        <v>95</v>
      </c>
    </row>
    <row r="54" spans="1:11" ht="19.5" customHeight="1" x14ac:dyDescent="0.15">
      <c r="A54" s="250"/>
      <c r="B54" s="257" t="s">
        <v>96</v>
      </c>
      <c r="C54" s="261"/>
      <c r="D54" s="246" t="s">
        <v>16</v>
      </c>
      <c r="E54" s="136"/>
      <c r="F54" s="131" t="s">
        <v>16</v>
      </c>
      <c r="G54" s="132" t="s">
        <v>16</v>
      </c>
      <c r="H54" s="132"/>
      <c r="I54" s="132"/>
      <c r="J54" s="132"/>
      <c r="K54" s="273"/>
    </row>
    <row r="55" spans="1:11" ht="19.5" customHeight="1" x14ac:dyDescent="0.15">
      <c r="A55" s="250"/>
      <c r="B55" s="257" t="s">
        <v>97</v>
      </c>
      <c r="C55" s="261"/>
      <c r="D55" s="246" t="s">
        <v>16</v>
      </c>
      <c r="E55" s="246"/>
      <c r="F55" s="131" t="s">
        <v>16</v>
      </c>
      <c r="G55" s="132" t="s">
        <v>16</v>
      </c>
      <c r="H55" s="132"/>
      <c r="I55" s="132"/>
      <c r="J55" s="132"/>
      <c r="K55" s="272"/>
    </row>
    <row r="56" spans="1:11" ht="19.5" customHeight="1" x14ac:dyDescent="0.15">
      <c r="A56" s="250"/>
      <c r="B56" s="257" t="s">
        <v>98</v>
      </c>
      <c r="C56" s="261"/>
      <c r="D56" s="246" t="s">
        <v>16</v>
      </c>
      <c r="E56" s="246"/>
      <c r="F56" s="131" t="s">
        <v>16</v>
      </c>
      <c r="G56" s="132"/>
      <c r="H56" s="132"/>
      <c r="I56" s="132"/>
      <c r="J56" s="132"/>
      <c r="K56" s="242" t="s">
        <v>99</v>
      </c>
    </row>
    <row r="57" spans="1:11" ht="19.5" customHeight="1" x14ac:dyDescent="0.15">
      <c r="A57" s="250"/>
      <c r="B57" s="257" t="s">
        <v>100</v>
      </c>
      <c r="C57" s="261"/>
      <c r="D57" s="246" t="s">
        <v>16</v>
      </c>
      <c r="E57" s="246"/>
      <c r="F57" s="131" t="s">
        <v>16</v>
      </c>
      <c r="G57" s="132"/>
      <c r="H57" s="132"/>
      <c r="I57" s="132"/>
      <c r="J57" s="132"/>
      <c r="K57" s="243" t="s">
        <v>101</v>
      </c>
    </row>
    <row r="58" spans="1:11" ht="19.5" customHeight="1" x14ac:dyDescent="0.15">
      <c r="A58" s="250"/>
      <c r="B58" s="257" t="s">
        <v>102</v>
      </c>
      <c r="C58" s="261"/>
      <c r="D58" s="246"/>
      <c r="E58" s="246"/>
      <c r="F58" s="131" t="s">
        <v>16</v>
      </c>
      <c r="G58" s="132"/>
      <c r="H58" s="132"/>
      <c r="I58" s="132"/>
      <c r="J58" s="132"/>
      <c r="K58" s="243" t="s">
        <v>103</v>
      </c>
    </row>
    <row r="59" spans="1:11" ht="19.5" customHeight="1" x14ac:dyDescent="0.15">
      <c r="A59" s="250"/>
      <c r="B59" s="257" t="s">
        <v>104</v>
      </c>
      <c r="C59" s="261"/>
      <c r="D59" s="246" t="s">
        <v>16</v>
      </c>
      <c r="E59" s="246"/>
      <c r="F59" s="131" t="s">
        <v>16</v>
      </c>
      <c r="G59" s="132"/>
      <c r="H59" s="132"/>
      <c r="I59" s="132"/>
      <c r="J59" s="132"/>
      <c r="K59" s="242" t="s">
        <v>105</v>
      </c>
    </row>
    <row r="60" spans="1:11" ht="19.5" customHeight="1" x14ac:dyDescent="0.15">
      <c r="A60" s="236"/>
      <c r="B60" s="239" t="s">
        <v>106</v>
      </c>
      <c r="C60" s="240"/>
      <c r="D60" s="134" t="s">
        <v>37</v>
      </c>
      <c r="E60" s="134" t="s">
        <v>37</v>
      </c>
      <c r="F60" s="135"/>
      <c r="G60" s="132"/>
      <c r="H60" s="132"/>
      <c r="I60" s="132"/>
      <c r="J60" s="132"/>
      <c r="K60" s="242" t="s">
        <v>107</v>
      </c>
    </row>
    <row r="61" spans="1:11" ht="19.5" customHeight="1" x14ac:dyDescent="0.15">
      <c r="A61" s="249" t="s">
        <v>108</v>
      </c>
      <c r="B61" s="270" t="s">
        <v>109</v>
      </c>
      <c r="C61" s="257"/>
      <c r="D61" s="246" t="s">
        <v>16</v>
      </c>
      <c r="E61" s="246" t="s">
        <v>16</v>
      </c>
      <c r="F61" s="131" t="s">
        <v>16</v>
      </c>
      <c r="G61" s="132" t="s">
        <v>16</v>
      </c>
      <c r="H61" s="132" t="s">
        <v>16</v>
      </c>
      <c r="I61" s="132" t="s">
        <v>16</v>
      </c>
      <c r="J61" s="132" t="s">
        <v>16</v>
      </c>
      <c r="K61" s="241" t="s">
        <v>110</v>
      </c>
    </row>
    <row r="62" spans="1:11" ht="19.5" customHeight="1" x14ac:dyDescent="0.15">
      <c r="A62" s="250"/>
      <c r="B62" s="257" t="s">
        <v>111</v>
      </c>
      <c r="C62" s="261"/>
      <c r="D62" s="246" t="s">
        <v>16</v>
      </c>
      <c r="E62" s="246"/>
      <c r="F62" s="131" t="s">
        <v>16</v>
      </c>
      <c r="G62" s="132"/>
      <c r="H62" s="132"/>
      <c r="I62" s="132"/>
      <c r="J62" s="132"/>
      <c r="K62" s="241" t="s">
        <v>112</v>
      </c>
    </row>
    <row r="63" spans="1:11" ht="19.5" customHeight="1" x14ac:dyDescent="0.15">
      <c r="A63" s="237"/>
      <c r="B63" s="239" t="s">
        <v>113</v>
      </c>
      <c r="C63" s="240"/>
      <c r="D63" s="134" t="s">
        <v>37</v>
      </c>
      <c r="E63" s="134" t="s">
        <v>37</v>
      </c>
      <c r="F63" s="135"/>
      <c r="G63" s="132"/>
      <c r="H63" s="132"/>
      <c r="I63" s="132"/>
      <c r="J63" s="132"/>
      <c r="K63" s="241"/>
    </row>
    <row r="64" spans="1:11" ht="19.5" customHeight="1" x14ac:dyDescent="0.15">
      <c r="A64" s="133" t="s">
        <v>114</v>
      </c>
      <c r="B64" s="270" t="s">
        <v>115</v>
      </c>
      <c r="C64" s="257"/>
      <c r="D64" s="134" t="s">
        <v>116</v>
      </c>
      <c r="E64" s="134" t="s">
        <v>116</v>
      </c>
      <c r="F64" s="137" t="s">
        <v>16</v>
      </c>
      <c r="G64" s="132" t="s">
        <v>16</v>
      </c>
      <c r="H64" s="132" t="s">
        <v>16</v>
      </c>
      <c r="I64" s="132" t="s">
        <v>16</v>
      </c>
      <c r="J64" s="132" t="s">
        <v>16</v>
      </c>
      <c r="K64" s="245" t="s">
        <v>117</v>
      </c>
    </row>
    <row r="65" spans="1:11" ht="19.5" customHeight="1" x14ac:dyDescent="0.15">
      <c r="A65" s="133" t="s">
        <v>118</v>
      </c>
      <c r="B65" s="270" t="s">
        <v>119</v>
      </c>
      <c r="C65" s="257"/>
      <c r="D65" s="246" t="s">
        <v>16</v>
      </c>
      <c r="E65" s="246" t="s">
        <v>16</v>
      </c>
      <c r="F65" s="131" t="s">
        <v>16</v>
      </c>
      <c r="G65" s="132" t="s">
        <v>16</v>
      </c>
      <c r="H65" s="132" t="s">
        <v>16</v>
      </c>
      <c r="I65" s="132" t="s">
        <v>16</v>
      </c>
      <c r="J65" s="132" t="s">
        <v>16</v>
      </c>
      <c r="K65" s="241" t="s">
        <v>120</v>
      </c>
    </row>
    <row r="66" spans="1:11" ht="19.5" customHeight="1" x14ac:dyDescent="0.15">
      <c r="A66" s="235" t="s">
        <v>121</v>
      </c>
      <c r="B66" s="257" t="s">
        <v>122</v>
      </c>
      <c r="C66" s="261"/>
      <c r="D66" s="246" t="s">
        <v>16</v>
      </c>
      <c r="E66" s="246" t="s">
        <v>16</v>
      </c>
      <c r="F66" s="131" t="s">
        <v>16</v>
      </c>
      <c r="G66" s="132" t="s">
        <v>16</v>
      </c>
      <c r="H66" s="132" t="s">
        <v>16</v>
      </c>
      <c r="I66" s="132" t="s">
        <v>16</v>
      </c>
      <c r="J66" s="132" t="s">
        <v>16</v>
      </c>
      <c r="K66" s="138" t="s">
        <v>123</v>
      </c>
    </row>
    <row r="67" spans="1:11" ht="19.5" customHeight="1" x14ac:dyDescent="0.15">
      <c r="A67" s="249" t="s">
        <v>124</v>
      </c>
      <c r="B67" s="257" t="s">
        <v>125</v>
      </c>
      <c r="C67" s="261"/>
      <c r="D67" s="246" t="s">
        <v>16</v>
      </c>
      <c r="E67" s="246"/>
      <c r="F67" s="131" t="s">
        <v>16</v>
      </c>
      <c r="G67" s="132"/>
      <c r="H67" s="132"/>
      <c r="I67" s="132"/>
      <c r="J67" s="132"/>
      <c r="K67" s="242" t="s">
        <v>126</v>
      </c>
    </row>
    <row r="68" spans="1:11" ht="19.5" customHeight="1" x14ac:dyDescent="0.15">
      <c r="A68" s="250"/>
      <c r="B68" s="257" t="s">
        <v>127</v>
      </c>
      <c r="C68" s="261"/>
      <c r="D68" s="246" t="s">
        <v>16</v>
      </c>
      <c r="E68" s="246"/>
      <c r="F68" s="131" t="s">
        <v>16</v>
      </c>
      <c r="G68" s="132"/>
      <c r="H68" s="132"/>
      <c r="I68" s="132"/>
      <c r="J68" s="132"/>
      <c r="K68" s="242" t="s">
        <v>128</v>
      </c>
    </row>
    <row r="69" spans="1:11" ht="19.5" customHeight="1" x14ac:dyDescent="0.15">
      <c r="A69" s="253"/>
      <c r="B69" s="257" t="s">
        <v>129</v>
      </c>
      <c r="C69" s="261"/>
      <c r="D69" s="246" t="s">
        <v>16</v>
      </c>
      <c r="E69" s="246"/>
      <c r="F69" s="131" t="s">
        <v>16</v>
      </c>
      <c r="G69" s="132"/>
      <c r="H69" s="132"/>
      <c r="I69" s="132"/>
      <c r="J69" s="132"/>
      <c r="K69" s="242" t="s">
        <v>130</v>
      </c>
    </row>
    <row r="70" spans="1:11" ht="19.5" customHeight="1" x14ac:dyDescent="0.15">
      <c r="A70" s="133" t="s">
        <v>131</v>
      </c>
      <c r="B70" s="257" t="s">
        <v>132</v>
      </c>
      <c r="C70" s="261"/>
      <c r="D70" s="246" t="s">
        <v>16</v>
      </c>
      <c r="E70" s="246" t="s">
        <v>16</v>
      </c>
      <c r="F70" s="131" t="s">
        <v>16</v>
      </c>
      <c r="G70" s="132" t="s">
        <v>16</v>
      </c>
      <c r="H70" s="132" t="s">
        <v>16</v>
      </c>
      <c r="I70" s="132" t="s">
        <v>16</v>
      </c>
      <c r="J70" s="132" t="s">
        <v>16</v>
      </c>
      <c r="K70" s="242" t="s">
        <v>133</v>
      </c>
    </row>
    <row r="71" spans="1:11" ht="19.5" customHeight="1" x14ac:dyDescent="0.15">
      <c r="A71" s="133" t="s">
        <v>134</v>
      </c>
      <c r="B71" s="257" t="s">
        <v>135</v>
      </c>
      <c r="C71" s="261"/>
      <c r="D71" s="246" t="s">
        <v>16</v>
      </c>
      <c r="E71" s="246" t="s">
        <v>16</v>
      </c>
      <c r="F71" s="131" t="s">
        <v>16</v>
      </c>
      <c r="G71" s="132" t="s">
        <v>16</v>
      </c>
      <c r="H71" s="132" t="s">
        <v>16</v>
      </c>
      <c r="I71" s="132" t="s">
        <v>16</v>
      </c>
      <c r="J71" s="132" t="s">
        <v>16</v>
      </c>
      <c r="K71" s="242" t="s">
        <v>136</v>
      </c>
    </row>
    <row r="72" spans="1:11" ht="19.5" customHeight="1" x14ac:dyDescent="0.15">
      <c r="A72" s="133" t="s">
        <v>137</v>
      </c>
      <c r="B72" s="257" t="s">
        <v>138</v>
      </c>
      <c r="C72" s="261"/>
      <c r="D72" s="246" t="s">
        <v>16</v>
      </c>
      <c r="E72" s="134" t="s">
        <v>37</v>
      </c>
      <c r="F72" s="131" t="s">
        <v>16</v>
      </c>
      <c r="G72" s="132" t="s">
        <v>16</v>
      </c>
      <c r="H72" s="132"/>
      <c r="I72" s="132"/>
      <c r="J72" s="132"/>
      <c r="K72" s="245" t="s">
        <v>139</v>
      </c>
    </row>
    <row r="73" spans="1:11" ht="19.5" customHeight="1" x14ac:dyDescent="0.15">
      <c r="A73" s="249" t="s">
        <v>140</v>
      </c>
      <c r="B73" s="257" t="s">
        <v>141</v>
      </c>
      <c r="C73" s="261"/>
      <c r="D73" s="246" t="s">
        <v>16</v>
      </c>
      <c r="E73" s="246" t="s">
        <v>16</v>
      </c>
      <c r="F73" s="131" t="s">
        <v>16</v>
      </c>
      <c r="G73" s="132" t="s">
        <v>16</v>
      </c>
      <c r="H73" s="132" t="s">
        <v>16</v>
      </c>
      <c r="I73" s="132" t="s">
        <v>16</v>
      </c>
      <c r="J73" s="132" t="s">
        <v>16</v>
      </c>
      <c r="K73" s="266" t="s">
        <v>142</v>
      </c>
    </row>
    <row r="74" spans="1:11" ht="19.5" customHeight="1" x14ac:dyDescent="0.15">
      <c r="A74" s="253"/>
      <c r="B74" s="268" t="s">
        <v>143</v>
      </c>
      <c r="C74" s="269"/>
      <c r="D74" s="246"/>
      <c r="E74" s="246"/>
      <c r="F74" s="131"/>
      <c r="G74" s="132"/>
      <c r="H74" s="132"/>
      <c r="I74" s="132"/>
      <c r="J74" s="132"/>
      <c r="K74" s="267"/>
    </row>
    <row r="75" spans="1:11" ht="19.5" customHeight="1" x14ac:dyDescent="0.15">
      <c r="A75" s="133" t="s">
        <v>144</v>
      </c>
      <c r="B75" s="257" t="s">
        <v>145</v>
      </c>
      <c r="C75" s="261"/>
      <c r="D75" s="246" t="s">
        <v>16</v>
      </c>
      <c r="E75" s="246"/>
      <c r="F75" s="131" t="s">
        <v>16</v>
      </c>
      <c r="G75" s="132"/>
      <c r="H75" s="132"/>
      <c r="I75" s="132"/>
      <c r="J75" s="132"/>
      <c r="K75" s="242" t="s">
        <v>146</v>
      </c>
    </row>
    <row r="76" spans="1:11" ht="19.5" customHeight="1" x14ac:dyDescent="0.15">
      <c r="A76" s="133" t="s">
        <v>147</v>
      </c>
      <c r="B76" s="257" t="s">
        <v>148</v>
      </c>
      <c r="C76" s="261"/>
      <c r="D76" s="246" t="s">
        <v>16</v>
      </c>
      <c r="E76" s="246"/>
      <c r="F76" s="131" t="s">
        <v>16</v>
      </c>
      <c r="G76" s="132"/>
      <c r="H76" s="132"/>
      <c r="I76" s="132"/>
      <c r="J76" s="132" t="s">
        <v>16</v>
      </c>
      <c r="K76" s="242" t="s">
        <v>149</v>
      </c>
    </row>
    <row r="77" spans="1:11" s="142" customFormat="1" ht="19.5" customHeight="1" x14ac:dyDescent="0.15">
      <c r="A77" s="237" t="s">
        <v>150</v>
      </c>
      <c r="B77" s="259" t="s">
        <v>151</v>
      </c>
      <c r="C77" s="262"/>
      <c r="D77" s="139"/>
      <c r="E77" s="139"/>
      <c r="F77" s="140" t="s">
        <v>16</v>
      </c>
      <c r="G77" s="141"/>
      <c r="H77" s="141"/>
      <c r="I77" s="141"/>
      <c r="J77" s="141" t="s">
        <v>16</v>
      </c>
      <c r="K77" s="244" t="s">
        <v>150</v>
      </c>
    </row>
    <row r="78" spans="1:11" s="142" customFormat="1" ht="19.5" customHeight="1" x14ac:dyDescent="0.15">
      <c r="A78" s="250" t="s">
        <v>152</v>
      </c>
      <c r="B78" s="251" t="s">
        <v>153</v>
      </c>
      <c r="C78" s="263"/>
      <c r="D78" s="246"/>
      <c r="E78" s="246"/>
      <c r="F78" s="131" t="s">
        <v>16</v>
      </c>
      <c r="G78" s="132"/>
      <c r="H78" s="132"/>
      <c r="I78" s="132"/>
      <c r="J78" s="132" t="s">
        <v>16</v>
      </c>
      <c r="K78" s="264" t="s">
        <v>154</v>
      </c>
    </row>
    <row r="79" spans="1:11" s="142" customFormat="1" ht="19.5" customHeight="1" x14ac:dyDescent="0.15">
      <c r="A79" s="253"/>
      <c r="B79" s="251" t="s">
        <v>155</v>
      </c>
      <c r="C79" s="263"/>
      <c r="D79" s="246"/>
      <c r="E79" s="246"/>
      <c r="F79" s="131" t="s">
        <v>16</v>
      </c>
      <c r="G79" s="132"/>
      <c r="H79" s="132"/>
      <c r="I79" s="132"/>
      <c r="J79" s="132" t="s">
        <v>16</v>
      </c>
      <c r="K79" s="265"/>
    </row>
    <row r="80" spans="1:11" s="142" customFormat="1" ht="26.25" customHeight="1" x14ac:dyDescent="0.15">
      <c r="A80" s="143"/>
      <c r="B80" s="144" t="s">
        <v>156</v>
      </c>
      <c r="C80" s="145"/>
      <c r="D80" s="146"/>
      <c r="E80" s="146"/>
      <c r="F80" s="146"/>
      <c r="G80" s="146"/>
      <c r="H80" s="146"/>
      <c r="I80" s="146"/>
      <c r="J80" s="146"/>
      <c r="K80" s="145"/>
    </row>
    <row r="81" spans="1:11" s="142" customFormat="1" ht="18.75" x14ac:dyDescent="0.15">
      <c r="A81" s="143"/>
      <c r="B81" s="147"/>
      <c r="C81" s="145"/>
      <c r="D81" s="146"/>
      <c r="E81" s="146"/>
      <c r="F81" s="146"/>
      <c r="G81" s="146"/>
      <c r="H81" s="146"/>
      <c r="I81" s="146"/>
      <c r="J81" s="146"/>
      <c r="K81" s="145"/>
    </row>
    <row r="82" spans="1:11" s="142" customFormat="1" hidden="1" x14ac:dyDescent="0.15">
      <c r="A82" s="143" t="s">
        <v>157</v>
      </c>
      <c r="B82" s="145"/>
      <c r="C82" s="145"/>
      <c r="D82" s="146"/>
      <c r="E82" s="146"/>
      <c r="F82" s="146"/>
      <c r="G82" s="146"/>
      <c r="H82" s="146"/>
      <c r="I82" s="146"/>
      <c r="J82" s="146"/>
      <c r="K82" s="145"/>
    </row>
    <row r="83" spans="1:11" s="142" customFormat="1" ht="22.5" hidden="1" customHeight="1" x14ac:dyDescent="0.15">
      <c r="A83" s="255" t="s">
        <v>4</v>
      </c>
      <c r="B83" s="255"/>
      <c r="C83" s="256"/>
      <c r="D83" s="148" t="s">
        <v>158</v>
      </c>
      <c r="E83" s="149"/>
      <c r="F83" s="146"/>
      <c r="G83" s="146"/>
      <c r="H83" s="146"/>
      <c r="I83" s="146"/>
      <c r="J83" s="146"/>
      <c r="K83" s="145"/>
    </row>
    <row r="84" spans="1:11" ht="39" hidden="1" customHeight="1" x14ac:dyDescent="0.15">
      <c r="A84" s="133" t="s">
        <v>159</v>
      </c>
      <c r="B84" s="257" t="s">
        <v>102</v>
      </c>
      <c r="C84" s="258"/>
      <c r="D84" s="150">
        <v>3240</v>
      </c>
      <c r="E84" s="151"/>
      <c r="F84" s="146"/>
      <c r="G84" s="146"/>
      <c r="H84" s="146"/>
      <c r="I84" s="146"/>
      <c r="J84" s="146"/>
      <c r="K84" s="152"/>
    </row>
    <row r="85" spans="1:11" s="154" customFormat="1" ht="39" hidden="1" customHeight="1" x14ac:dyDescent="0.15">
      <c r="A85" s="237" t="s">
        <v>150</v>
      </c>
      <c r="B85" s="259" t="s">
        <v>151</v>
      </c>
      <c r="C85" s="260"/>
      <c r="D85" s="153">
        <v>5400</v>
      </c>
      <c r="E85" s="151"/>
      <c r="F85" s="146"/>
      <c r="G85" s="146"/>
      <c r="H85" s="146"/>
      <c r="I85" s="146"/>
      <c r="J85" s="146"/>
      <c r="K85" s="152"/>
    </row>
    <row r="86" spans="1:11" s="154" customFormat="1" ht="39" hidden="1" customHeight="1" x14ac:dyDescent="0.15">
      <c r="A86" s="249" t="s">
        <v>152</v>
      </c>
      <c r="B86" s="251" t="s">
        <v>160</v>
      </c>
      <c r="C86" s="252"/>
      <c r="D86" s="150">
        <v>3240</v>
      </c>
      <c r="E86" s="151"/>
      <c r="F86" s="146"/>
      <c r="G86" s="146"/>
      <c r="H86" s="146"/>
      <c r="I86" s="146"/>
      <c r="J86" s="146"/>
      <c r="K86" s="155"/>
    </row>
    <row r="87" spans="1:11" s="154" customFormat="1" ht="39" hidden="1" customHeight="1" x14ac:dyDescent="0.15">
      <c r="A87" s="250"/>
      <c r="B87" s="251" t="s">
        <v>161</v>
      </c>
      <c r="C87" s="252"/>
      <c r="D87" s="150">
        <v>6480</v>
      </c>
      <c r="E87" s="151"/>
      <c r="F87" s="146"/>
      <c r="G87" s="146"/>
      <c r="H87" s="146"/>
      <c r="I87" s="146"/>
      <c r="J87" s="146"/>
      <c r="K87" s="155"/>
    </row>
    <row r="88" spans="1:11" ht="39" hidden="1" customHeight="1" x14ac:dyDescent="0.15">
      <c r="A88" s="249" t="s">
        <v>162</v>
      </c>
      <c r="B88" s="254" t="s">
        <v>163</v>
      </c>
      <c r="C88" s="252"/>
      <c r="D88" s="150">
        <v>8640</v>
      </c>
      <c r="E88" s="151"/>
      <c r="F88" s="146"/>
      <c r="G88" s="146"/>
      <c r="H88" s="146"/>
      <c r="I88" s="146"/>
      <c r="J88" s="146"/>
      <c r="K88" s="155"/>
    </row>
    <row r="89" spans="1:11" ht="39" hidden="1" customHeight="1" x14ac:dyDescent="0.15">
      <c r="A89" s="253"/>
      <c r="B89" s="254" t="s">
        <v>164</v>
      </c>
      <c r="C89" s="252"/>
      <c r="D89" s="150">
        <v>11880</v>
      </c>
      <c r="E89" s="151"/>
      <c r="F89" s="146"/>
      <c r="G89" s="146"/>
      <c r="H89" s="146"/>
      <c r="I89" s="146"/>
      <c r="J89" s="146"/>
      <c r="K89" s="155"/>
    </row>
    <row r="90" spans="1:11" ht="26.25" customHeight="1" x14ac:dyDescent="0.15">
      <c r="A90" s="143" t="s">
        <v>157</v>
      </c>
      <c r="B90" s="145"/>
      <c r="C90" s="145"/>
      <c r="D90" s="146"/>
      <c r="E90" s="156"/>
      <c r="F90" s="146"/>
      <c r="G90" s="146"/>
      <c r="H90" s="146"/>
      <c r="I90" s="146"/>
      <c r="J90" s="146"/>
      <c r="K90" s="152"/>
    </row>
    <row r="91" spans="1:11" ht="35.25" customHeight="1" x14ac:dyDescent="0.15">
      <c r="A91" s="255" t="s">
        <v>4</v>
      </c>
      <c r="B91" s="255"/>
      <c r="C91" s="256"/>
      <c r="D91" s="148" t="s">
        <v>158</v>
      </c>
      <c r="E91" s="156"/>
      <c r="F91" s="156"/>
      <c r="G91" s="156"/>
      <c r="H91" s="156"/>
      <c r="I91" s="156"/>
      <c r="J91" s="156"/>
      <c r="K91" s="152"/>
    </row>
    <row r="92" spans="1:11" ht="35.25" customHeight="1" x14ac:dyDescent="0.15">
      <c r="A92" s="133" t="s">
        <v>159</v>
      </c>
      <c r="B92" s="257" t="s">
        <v>102</v>
      </c>
      <c r="C92" s="258"/>
      <c r="D92" s="157">
        <v>3240</v>
      </c>
      <c r="E92" s="156"/>
      <c r="F92" s="156"/>
      <c r="G92" s="156"/>
      <c r="H92" s="156"/>
      <c r="I92" s="156"/>
      <c r="J92" s="156"/>
      <c r="K92" s="152"/>
    </row>
    <row r="93" spans="1:11" ht="35.25" customHeight="1" x14ac:dyDescent="0.15">
      <c r="A93" s="237" t="s">
        <v>150</v>
      </c>
      <c r="B93" s="259" t="s">
        <v>151</v>
      </c>
      <c r="C93" s="260"/>
      <c r="D93" s="158">
        <v>5400</v>
      </c>
      <c r="E93" s="156"/>
      <c r="F93" s="156"/>
      <c r="G93" s="156"/>
      <c r="H93" s="156"/>
      <c r="I93" s="156"/>
      <c r="J93" s="156"/>
      <c r="K93" s="152"/>
    </row>
    <row r="94" spans="1:11" ht="35.25" customHeight="1" x14ac:dyDescent="0.15">
      <c r="A94" s="249" t="s">
        <v>152</v>
      </c>
      <c r="B94" s="251" t="s">
        <v>160</v>
      </c>
      <c r="C94" s="252"/>
      <c r="D94" s="157">
        <v>3240</v>
      </c>
      <c r="E94" s="159"/>
      <c r="F94" s="159"/>
      <c r="G94" s="156"/>
      <c r="H94" s="156"/>
      <c r="I94" s="156"/>
      <c r="J94" s="156"/>
      <c r="K94" s="152"/>
    </row>
    <row r="95" spans="1:11" ht="35.25" customHeight="1" x14ac:dyDescent="0.15">
      <c r="A95" s="250"/>
      <c r="B95" s="251" t="s">
        <v>161</v>
      </c>
      <c r="C95" s="252"/>
      <c r="D95" s="157">
        <v>6480</v>
      </c>
      <c r="E95" s="159"/>
      <c r="F95" s="159"/>
      <c r="G95" s="156"/>
      <c r="H95" s="156"/>
      <c r="I95" s="156"/>
      <c r="J95" s="156"/>
      <c r="K95" s="152"/>
    </row>
    <row r="96" spans="1:11" ht="35.25" customHeight="1" x14ac:dyDescent="0.15">
      <c r="A96" s="249" t="s">
        <v>162</v>
      </c>
      <c r="B96" s="254" t="s">
        <v>163</v>
      </c>
      <c r="C96" s="252"/>
      <c r="D96" s="157">
        <v>8640</v>
      </c>
      <c r="E96" s="156"/>
      <c r="F96" s="156"/>
      <c r="G96" s="156"/>
      <c r="H96" s="156"/>
      <c r="I96" s="156"/>
      <c r="J96" s="156"/>
      <c r="K96" s="152"/>
    </row>
    <row r="97" spans="1:11" ht="35.25" customHeight="1" x14ac:dyDescent="0.15">
      <c r="A97" s="253"/>
      <c r="B97" s="254" t="s">
        <v>164</v>
      </c>
      <c r="C97" s="252"/>
      <c r="D97" s="157">
        <v>11880</v>
      </c>
      <c r="E97" s="156"/>
      <c r="F97" s="156"/>
      <c r="G97" s="156"/>
      <c r="H97" s="156"/>
      <c r="I97" s="156"/>
      <c r="J97" s="156"/>
      <c r="K97" s="152"/>
    </row>
    <row r="98" spans="1:11" x14ac:dyDescent="0.15">
      <c r="A98" s="160"/>
      <c r="B98" s="161"/>
      <c r="C98" s="161"/>
      <c r="D98" s="156"/>
      <c r="E98" s="156"/>
      <c r="F98" s="156"/>
      <c r="G98" s="156"/>
      <c r="H98" s="156"/>
      <c r="I98" s="156"/>
      <c r="J98" s="156"/>
      <c r="K98" s="152"/>
    </row>
    <row r="99" spans="1:11" x14ac:dyDescent="0.15">
      <c r="A99" s="160"/>
      <c r="B99" s="161"/>
      <c r="C99" s="161"/>
      <c r="D99" s="156"/>
      <c r="E99" s="156"/>
      <c r="F99" s="156"/>
      <c r="G99" s="156"/>
      <c r="H99" s="156"/>
      <c r="I99" s="156"/>
      <c r="J99" s="156"/>
      <c r="K99" s="152"/>
    </row>
  </sheetData>
  <autoFilter ref="A5:K87">
    <filterColumn colId="0" showButton="0"/>
    <filterColumn colId="1" showButton="0"/>
  </autoFilter>
  <mergeCells count="115">
    <mergeCell ref="A4:C4"/>
    <mergeCell ref="A5:C5"/>
    <mergeCell ref="A6:A7"/>
    <mergeCell ref="B6:C6"/>
    <mergeCell ref="B7:C7"/>
    <mergeCell ref="A8:A12"/>
    <mergeCell ref="B8:C8"/>
    <mergeCell ref="A14:A17"/>
    <mergeCell ref="B14:C14"/>
    <mergeCell ref="B15:C15"/>
    <mergeCell ref="B16:C16"/>
    <mergeCell ref="K16:K17"/>
    <mergeCell ref="B17:C17"/>
    <mergeCell ref="K8:K11"/>
    <mergeCell ref="B9:C9"/>
    <mergeCell ref="B10:C10"/>
    <mergeCell ref="B11:C11"/>
    <mergeCell ref="B12:C12"/>
    <mergeCell ref="B13:C13"/>
    <mergeCell ref="B18:C18"/>
    <mergeCell ref="A19:A24"/>
    <mergeCell ref="B19:C19"/>
    <mergeCell ref="B20:C20"/>
    <mergeCell ref="K20:K22"/>
    <mergeCell ref="B21:C21"/>
    <mergeCell ref="B22:C22"/>
    <mergeCell ref="B23:C23"/>
    <mergeCell ref="K23:K24"/>
    <mergeCell ref="B24:C24"/>
    <mergeCell ref="B32:C32"/>
    <mergeCell ref="K32:K34"/>
    <mergeCell ref="B33:C33"/>
    <mergeCell ref="B34:C34"/>
    <mergeCell ref="B35:C35"/>
    <mergeCell ref="B36:C36"/>
    <mergeCell ref="A25:A59"/>
    <mergeCell ref="B25:C25"/>
    <mergeCell ref="K25:K28"/>
    <mergeCell ref="B26:C26"/>
    <mergeCell ref="B27:C27"/>
    <mergeCell ref="B28:C28"/>
    <mergeCell ref="B29:C29"/>
    <mergeCell ref="K29:K31"/>
    <mergeCell ref="B30:C30"/>
    <mergeCell ref="B31:C31"/>
    <mergeCell ref="B43:C43"/>
    <mergeCell ref="K43:K44"/>
    <mergeCell ref="B44:C44"/>
    <mergeCell ref="B45:C45"/>
    <mergeCell ref="K45:K46"/>
    <mergeCell ref="B46:C46"/>
    <mergeCell ref="B37:C37"/>
    <mergeCell ref="B38:C38"/>
    <mergeCell ref="B39:C39"/>
    <mergeCell ref="K39:K42"/>
    <mergeCell ref="B40:C40"/>
    <mergeCell ref="B41:C41"/>
    <mergeCell ref="B42:C42"/>
    <mergeCell ref="B52:C52"/>
    <mergeCell ref="B53:C53"/>
    <mergeCell ref="K53:K55"/>
    <mergeCell ref="B54:C54"/>
    <mergeCell ref="B55:C55"/>
    <mergeCell ref="B56:C56"/>
    <mergeCell ref="B47:C47"/>
    <mergeCell ref="B48:C48"/>
    <mergeCell ref="B49:C49"/>
    <mergeCell ref="K49:K50"/>
    <mergeCell ref="B50:C50"/>
    <mergeCell ref="B51:C51"/>
    <mergeCell ref="B64:C64"/>
    <mergeCell ref="B65:C65"/>
    <mergeCell ref="B66:C66"/>
    <mergeCell ref="A67:A69"/>
    <mergeCell ref="B67:C67"/>
    <mergeCell ref="B68:C68"/>
    <mergeCell ref="B69:C69"/>
    <mergeCell ref="B57:C57"/>
    <mergeCell ref="B58:C58"/>
    <mergeCell ref="B59:C59"/>
    <mergeCell ref="A61:A62"/>
    <mergeCell ref="B61:C61"/>
    <mergeCell ref="B62:C62"/>
    <mergeCell ref="K78:K79"/>
    <mergeCell ref="B79:C79"/>
    <mergeCell ref="B70:C70"/>
    <mergeCell ref="B71:C71"/>
    <mergeCell ref="B72:C72"/>
    <mergeCell ref="A73:A74"/>
    <mergeCell ref="B73:C73"/>
    <mergeCell ref="K73:K74"/>
    <mergeCell ref="B74:C74"/>
    <mergeCell ref="A83:C83"/>
    <mergeCell ref="B84:C84"/>
    <mergeCell ref="B85:C85"/>
    <mergeCell ref="A86:A87"/>
    <mergeCell ref="B86:C86"/>
    <mergeCell ref="B87:C87"/>
    <mergeCell ref="B75:C75"/>
    <mergeCell ref="B76:C76"/>
    <mergeCell ref="B77:C77"/>
    <mergeCell ref="A78:A79"/>
    <mergeCell ref="B78:C78"/>
    <mergeCell ref="A94:A95"/>
    <mergeCell ref="B94:C94"/>
    <mergeCell ref="B95:C95"/>
    <mergeCell ref="A96:A97"/>
    <mergeCell ref="B96:C96"/>
    <mergeCell ref="B97:C97"/>
    <mergeCell ref="A88:A89"/>
    <mergeCell ref="B88:C88"/>
    <mergeCell ref="B89:C89"/>
    <mergeCell ref="A91:C91"/>
    <mergeCell ref="B92:C92"/>
    <mergeCell ref="B93:C93"/>
  </mergeCells>
  <phoneticPr fontId="3"/>
  <pageMargins left="0.43307086614173229" right="0.43307086614173229" top="0.51181102362204722" bottom="0.39370078740157483" header="0.51181102362204722" footer="0.51181102362204722"/>
  <pageSetup paperSize="8" scale="6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66"/>
  <sheetViews>
    <sheetView zoomScale="70" zoomScaleNormal="70" workbookViewId="0">
      <selection activeCell="D24" sqref="D24"/>
    </sheetView>
  </sheetViews>
  <sheetFormatPr defaultColWidth="9" defaultRowHeight="13.5" x14ac:dyDescent="0.15"/>
  <cols>
    <col min="1" max="1" width="2.875" style="63" customWidth="1"/>
    <col min="2" max="2" width="5" style="63" customWidth="1"/>
    <col min="3" max="3" width="31.75" style="63" customWidth="1"/>
    <col min="4" max="4" width="14" style="63" customWidth="1"/>
    <col min="5" max="5" width="13.75" style="63" customWidth="1"/>
    <col min="6" max="6" width="26.5" style="63" customWidth="1"/>
    <col min="7" max="7" width="17.625" style="63" customWidth="1"/>
    <col min="8" max="8" width="18.75" style="63" customWidth="1"/>
    <col min="9" max="9" width="13" style="63" customWidth="1"/>
    <col min="10" max="16384" width="9" style="63"/>
  </cols>
  <sheetData>
    <row r="1" spans="1:9" ht="20.25" customHeight="1" x14ac:dyDescent="0.15">
      <c r="A1" s="101"/>
      <c r="B1" s="101"/>
      <c r="C1" s="101"/>
      <c r="D1" s="101"/>
      <c r="E1" s="101"/>
      <c r="F1" s="101"/>
      <c r="G1" s="277">
        <v>43160</v>
      </c>
      <c r="H1" s="277"/>
      <c r="I1" s="277"/>
    </row>
    <row r="2" spans="1:9" ht="6" customHeight="1" x14ac:dyDescent="0.15">
      <c r="A2" s="101"/>
      <c r="B2" s="101"/>
      <c r="C2" s="101"/>
      <c r="D2" s="101"/>
      <c r="E2" s="101"/>
      <c r="F2" s="101"/>
      <c r="G2" s="101"/>
      <c r="H2" s="101"/>
      <c r="I2" s="101"/>
    </row>
    <row r="3" spans="1:9" ht="18.75" x14ac:dyDescent="0.15">
      <c r="A3" s="102"/>
      <c r="B3" s="102"/>
      <c r="C3" s="101"/>
      <c r="D3" s="103"/>
      <c r="E3" s="103"/>
      <c r="F3" s="103"/>
      <c r="G3" s="103"/>
      <c r="H3" s="103"/>
      <c r="I3" s="104"/>
    </row>
    <row r="4" spans="1:9" ht="21" x14ac:dyDescent="0.15">
      <c r="A4" s="105" t="s">
        <v>165</v>
      </c>
      <c r="B4" s="102"/>
      <c r="C4" s="101"/>
      <c r="D4" s="103"/>
      <c r="E4" s="103"/>
      <c r="F4" s="103"/>
      <c r="G4" s="103"/>
      <c r="H4" s="103"/>
      <c r="I4" s="104"/>
    </row>
    <row r="5" spans="1:9" ht="18.75" x14ac:dyDescent="0.15">
      <c r="A5" s="106"/>
      <c r="B5" s="103"/>
      <c r="C5" s="103"/>
      <c r="D5" s="103"/>
      <c r="E5" s="107"/>
      <c r="F5" s="107"/>
      <c r="G5" s="107"/>
      <c r="H5" s="107"/>
      <c r="I5" s="108"/>
    </row>
    <row r="6" spans="1:9" x14ac:dyDescent="0.15">
      <c r="A6" s="64"/>
      <c r="B6" s="65"/>
      <c r="C6" s="65"/>
      <c r="D6" s="65"/>
      <c r="E6" s="66"/>
      <c r="F6" s="66"/>
      <c r="G6" s="66"/>
      <c r="H6" s="66"/>
      <c r="I6" s="67"/>
    </row>
    <row r="7" spans="1:9" x14ac:dyDescent="0.15">
      <c r="A7" s="64"/>
      <c r="B7" s="65"/>
      <c r="C7" s="65"/>
      <c r="D7" s="65"/>
      <c r="E7" s="66"/>
      <c r="F7" s="66"/>
      <c r="G7" s="66"/>
      <c r="H7" s="66"/>
      <c r="I7" s="67"/>
    </row>
    <row r="8" spans="1:9" x14ac:dyDescent="0.15">
      <c r="A8" s="64"/>
      <c r="B8" s="65"/>
      <c r="C8" s="65"/>
      <c r="D8" s="65"/>
      <c r="E8" s="66"/>
      <c r="F8" s="66"/>
      <c r="G8" s="66"/>
      <c r="H8" s="66"/>
      <c r="I8" s="67"/>
    </row>
    <row r="9" spans="1:9" x14ac:dyDescent="0.15">
      <c r="A9" s="64"/>
      <c r="B9" s="65"/>
      <c r="C9" s="65"/>
      <c r="D9" s="65"/>
      <c r="E9" s="66"/>
      <c r="F9" s="66"/>
      <c r="G9" s="66"/>
      <c r="H9" s="66"/>
      <c r="I9" s="67"/>
    </row>
    <row r="10" spans="1:9" x14ac:dyDescent="0.15">
      <c r="A10" s="64"/>
      <c r="B10" s="65"/>
      <c r="C10" s="65"/>
      <c r="D10" s="65"/>
      <c r="E10" s="66"/>
      <c r="F10" s="66"/>
      <c r="G10" s="66"/>
      <c r="H10" s="66"/>
      <c r="I10" s="67"/>
    </row>
    <row r="11" spans="1:9" x14ac:dyDescent="0.15">
      <c r="A11" s="64"/>
      <c r="B11" s="65"/>
      <c r="C11" s="65"/>
      <c r="D11" s="65"/>
      <c r="E11" s="66"/>
      <c r="F11" s="66"/>
      <c r="G11" s="66"/>
      <c r="H11" s="66"/>
      <c r="I11" s="67"/>
    </row>
    <row r="12" spans="1:9" x14ac:dyDescent="0.15">
      <c r="A12" s="64"/>
      <c r="B12" s="65"/>
      <c r="C12" s="65"/>
      <c r="D12" s="65"/>
      <c r="E12" s="66"/>
      <c r="F12" s="66"/>
      <c r="G12" s="66"/>
      <c r="H12" s="66"/>
      <c r="I12" s="67"/>
    </row>
    <row r="13" spans="1:9" ht="24" x14ac:dyDescent="0.15">
      <c r="A13" s="64"/>
      <c r="B13" s="69" t="s">
        <v>166</v>
      </c>
      <c r="C13" s="69"/>
      <c r="E13" s="66"/>
      <c r="F13" s="66"/>
      <c r="G13" s="66"/>
      <c r="H13" s="66"/>
      <c r="I13" s="67"/>
    </row>
    <row r="14" spans="1:9" x14ac:dyDescent="0.15">
      <c r="A14" s="64"/>
      <c r="B14" s="65"/>
      <c r="C14" s="65"/>
      <c r="D14" s="65"/>
      <c r="E14" s="66"/>
      <c r="F14" s="66"/>
      <c r="G14" s="66"/>
      <c r="H14" s="66"/>
      <c r="I14" s="67"/>
    </row>
    <row r="15" spans="1:9" x14ac:dyDescent="0.15">
      <c r="A15" s="64"/>
      <c r="B15" s="65"/>
      <c r="C15" s="65"/>
      <c r="D15" s="65"/>
      <c r="E15" s="66"/>
      <c r="F15" s="66"/>
      <c r="G15" s="66"/>
      <c r="H15" s="66"/>
      <c r="I15" s="67"/>
    </row>
    <row r="16" spans="1:9" x14ac:dyDescent="0.15">
      <c r="A16" s="64"/>
      <c r="B16" s="65"/>
      <c r="C16" s="65"/>
      <c r="D16" s="65"/>
      <c r="E16" s="66"/>
      <c r="F16" s="66"/>
      <c r="G16" s="66"/>
      <c r="H16" s="66"/>
      <c r="I16" s="67"/>
    </row>
    <row r="17" spans="1:13" x14ac:dyDescent="0.15">
      <c r="A17" s="64"/>
      <c r="B17" s="65"/>
      <c r="C17" s="65"/>
      <c r="D17" s="65"/>
      <c r="E17" s="66"/>
      <c r="F17" s="66"/>
      <c r="G17" s="66"/>
      <c r="H17" s="66"/>
      <c r="I17" s="67"/>
    </row>
    <row r="18" spans="1:13" x14ac:dyDescent="0.15">
      <c r="A18" s="64"/>
      <c r="B18" s="65"/>
      <c r="C18" s="65"/>
      <c r="D18" s="65"/>
      <c r="E18" s="66"/>
      <c r="F18" s="66"/>
      <c r="G18" s="66"/>
      <c r="H18" s="66"/>
      <c r="I18" s="67"/>
    </row>
    <row r="19" spans="1:13" x14ac:dyDescent="0.15">
      <c r="A19" s="64"/>
      <c r="B19" s="65"/>
      <c r="C19" s="65"/>
      <c r="D19" s="65"/>
      <c r="E19" s="65"/>
      <c r="F19" s="65"/>
      <c r="G19" s="65"/>
      <c r="H19" s="65"/>
      <c r="I19" s="68"/>
    </row>
    <row r="20" spans="1:13" x14ac:dyDescent="0.15">
      <c r="A20" s="64"/>
      <c r="C20" s="65"/>
      <c r="D20" s="65"/>
      <c r="E20" s="65"/>
      <c r="F20" s="65"/>
      <c r="G20" s="65"/>
      <c r="H20" s="65"/>
      <c r="I20" s="68"/>
    </row>
    <row r="21" spans="1:13" ht="39.75" customHeight="1" x14ac:dyDescent="0.15">
      <c r="A21" s="64"/>
      <c r="B21" s="102" t="s">
        <v>167</v>
      </c>
      <c r="C21" s="102"/>
      <c r="D21" s="102"/>
      <c r="E21" s="102"/>
      <c r="F21" s="102"/>
      <c r="G21" s="103"/>
      <c r="H21" s="103"/>
      <c r="I21" s="68"/>
    </row>
    <row r="22" spans="1:13" ht="39.75" customHeight="1" x14ac:dyDescent="0.15">
      <c r="A22" s="64"/>
      <c r="B22" s="102"/>
      <c r="C22" s="102"/>
      <c r="D22" s="102"/>
      <c r="E22" s="102"/>
      <c r="F22" s="102"/>
      <c r="G22" s="103"/>
      <c r="H22" s="103"/>
      <c r="I22" s="68"/>
    </row>
    <row r="23" spans="1:13" ht="39.75" customHeight="1" x14ac:dyDescent="0.15">
      <c r="A23" s="64"/>
      <c r="B23" s="102" t="s">
        <v>168</v>
      </c>
      <c r="C23" s="102"/>
      <c r="D23" s="102"/>
      <c r="E23" s="102"/>
      <c r="F23" s="102"/>
      <c r="G23" s="103"/>
      <c r="H23" s="103"/>
      <c r="I23" s="68"/>
    </row>
    <row r="24" spans="1:13" ht="39.75" customHeight="1" x14ac:dyDescent="0.15">
      <c r="A24" s="64"/>
      <c r="B24" s="102" t="s">
        <v>169</v>
      </c>
      <c r="C24" s="102"/>
      <c r="D24" s="102"/>
      <c r="E24" s="102"/>
      <c r="F24" s="102"/>
      <c r="G24" s="103"/>
      <c r="H24" s="103"/>
      <c r="I24" s="68"/>
    </row>
    <row r="25" spans="1:13" ht="39.75" customHeight="1" x14ac:dyDescent="0.15">
      <c r="A25" s="64"/>
      <c r="B25" s="101"/>
      <c r="C25" s="102"/>
      <c r="D25" s="102"/>
      <c r="E25" s="102"/>
      <c r="F25" s="102"/>
      <c r="G25" s="103"/>
      <c r="H25" s="103"/>
      <c r="I25" s="68"/>
    </row>
    <row r="26" spans="1:13" ht="39.75" customHeight="1" x14ac:dyDescent="0.15">
      <c r="A26" s="64"/>
      <c r="B26" s="102" t="s">
        <v>170</v>
      </c>
      <c r="C26" s="102"/>
      <c r="D26" s="102"/>
      <c r="E26" s="102"/>
      <c r="F26" s="102"/>
      <c r="G26" s="103"/>
      <c r="H26" s="103"/>
      <c r="I26" s="68"/>
      <c r="M26" s="70"/>
    </row>
    <row r="27" spans="1:13" ht="39.75" customHeight="1" x14ac:dyDescent="0.15">
      <c r="A27" s="64"/>
      <c r="B27" s="102" t="s">
        <v>171</v>
      </c>
      <c r="C27" s="102"/>
      <c r="D27" s="102"/>
      <c r="E27" s="102"/>
      <c r="F27" s="102"/>
      <c r="G27" s="103"/>
      <c r="H27" s="103"/>
      <c r="I27" s="68"/>
    </row>
    <row r="28" spans="1:13" ht="39.75" customHeight="1" x14ac:dyDescent="0.15">
      <c r="A28" s="64"/>
      <c r="B28" s="109" t="s">
        <v>172</v>
      </c>
      <c r="C28" s="102"/>
      <c r="D28" s="102"/>
      <c r="E28" s="102"/>
      <c r="F28" s="102"/>
      <c r="G28" s="103"/>
      <c r="H28" s="103"/>
      <c r="I28" s="68"/>
    </row>
    <row r="29" spans="1:13" ht="39.75" customHeight="1" x14ac:dyDescent="0.15">
      <c r="A29" s="64"/>
      <c r="B29" s="102" t="s">
        <v>173</v>
      </c>
      <c r="C29" s="102"/>
      <c r="D29" s="102"/>
      <c r="E29" s="102"/>
      <c r="F29" s="102"/>
      <c r="G29" s="103"/>
      <c r="H29" s="103"/>
      <c r="I29" s="68"/>
    </row>
    <row r="30" spans="1:13" ht="39.75" customHeight="1" x14ac:dyDescent="0.15">
      <c r="A30" s="64"/>
      <c r="B30" s="101"/>
      <c r="C30" s="102"/>
      <c r="D30" s="102"/>
      <c r="E30" s="102"/>
      <c r="F30" s="102"/>
      <c r="G30" s="103"/>
      <c r="H30" s="103"/>
      <c r="I30" s="68"/>
    </row>
    <row r="31" spans="1:13" ht="39.75" customHeight="1" x14ac:dyDescent="0.15">
      <c r="A31" s="64"/>
      <c r="B31" s="102" t="s">
        <v>174</v>
      </c>
      <c r="C31" s="102"/>
      <c r="D31" s="102"/>
      <c r="E31" s="102"/>
      <c r="F31" s="102"/>
      <c r="G31" s="103"/>
      <c r="H31" s="103"/>
      <c r="I31" s="68"/>
    </row>
    <row r="32" spans="1:13" ht="39.75" customHeight="1" x14ac:dyDescent="0.15">
      <c r="A32" s="64"/>
      <c r="B32" s="102" t="s">
        <v>175</v>
      </c>
      <c r="C32" s="102"/>
      <c r="D32" s="102"/>
      <c r="E32" s="102"/>
      <c r="F32" s="102"/>
      <c r="G32" s="103"/>
      <c r="H32" s="103"/>
      <c r="I32" s="68"/>
    </row>
    <row r="33" spans="1:9" ht="39.75" customHeight="1" x14ac:dyDescent="0.15">
      <c r="A33" s="64"/>
      <c r="B33" s="101"/>
      <c r="C33" s="102"/>
      <c r="D33" s="102"/>
      <c r="E33" s="102"/>
      <c r="F33" s="102"/>
      <c r="G33" s="103"/>
      <c r="H33" s="103"/>
      <c r="I33" s="68"/>
    </row>
    <row r="34" spans="1:9" ht="39.75" customHeight="1" x14ac:dyDescent="0.15">
      <c r="A34" s="64"/>
      <c r="B34" s="102" t="s">
        <v>176</v>
      </c>
      <c r="C34" s="102"/>
      <c r="D34" s="102"/>
      <c r="E34" s="102"/>
      <c r="F34" s="102"/>
      <c r="G34" s="103"/>
      <c r="H34" s="103"/>
      <c r="I34" s="68"/>
    </row>
    <row r="35" spans="1:9" ht="39.75" customHeight="1" x14ac:dyDescent="0.15">
      <c r="A35" s="64"/>
      <c r="B35" s="102" t="s">
        <v>177</v>
      </c>
      <c r="C35" s="102"/>
      <c r="D35" s="102"/>
      <c r="E35" s="102"/>
      <c r="F35" s="102"/>
      <c r="G35" s="103"/>
      <c r="H35" s="103"/>
      <c r="I35" s="68"/>
    </row>
    <row r="36" spans="1:9" ht="17.25" x14ac:dyDescent="0.15">
      <c r="A36" s="64"/>
      <c r="B36" s="70"/>
      <c r="C36" s="71"/>
      <c r="D36" s="71"/>
      <c r="E36" s="71"/>
      <c r="F36" s="71"/>
      <c r="G36" s="65"/>
      <c r="H36" s="65"/>
      <c r="I36" s="68"/>
    </row>
    <row r="37" spans="1:9" ht="17.25" x14ac:dyDescent="0.15">
      <c r="A37" s="64"/>
      <c r="B37" s="70"/>
      <c r="C37" s="65"/>
      <c r="D37" s="65"/>
      <c r="E37" s="65"/>
      <c r="F37" s="65"/>
      <c r="G37" s="65"/>
      <c r="H37" s="65"/>
      <c r="I37" s="68"/>
    </row>
    <row r="38" spans="1:9" ht="17.25" x14ac:dyDescent="0.15">
      <c r="A38" s="64"/>
      <c r="B38" s="73"/>
      <c r="C38" s="65"/>
      <c r="D38" s="65"/>
      <c r="E38" s="65"/>
      <c r="F38" s="65"/>
      <c r="G38" s="65"/>
      <c r="H38" s="65"/>
      <c r="I38" s="68"/>
    </row>
    <row r="39" spans="1:9" ht="17.25" x14ac:dyDescent="0.15">
      <c r="A39" s="64"/>
      <c r="B39" s="70"/>
      <c r="C39" s="65"/>
      <c r="D39" s="65"/>
      <c r="E39" s="65"/>
      <c r="F39" s="65"/>
      <c r="H39" s="65"/>
      <c r="I39" s="68"/>
    </row>
    <row r="40" spans="1:9" ht="18.75" x14ac:dyDescent="0.15">
      <c r="A40" s="64"/>
      <c r="B40" s="65"/>
      <c r="C40" s="65"/>
      <c r="D40" s="65"/>
      <c r="E40" s="65"/>
      <c r="F40" s="65"/>
      <c r="G40" s="102" t="s">
        <v>178</v>
      </c>
    </row>
    <row r="41" spans="1:9" x14ac:dyDescent="0.15">
      <c r="A41" s="64"/>
      <c r="B41" s="65"/>
      <c r="C41" s="65"/>
      <c r="D41" s="65"/>
      <c r="E41" s="65"/>
      <c r="F41" s="65"/>
    </row>
    <row r="42" spans="1:9" ht="18.75" x14ac:dyDescent="0.15">
      <c r="A42" s="64"/>
      <c r="B42" s="65"/>
      <c r="C42" s="65"/>
      <c r="D42" s="65"/>
      <c r="E42" s="65"/>
      <c r="F42" s="65"/>
      <c r="G42" s="102"/>
    </row>
    <row r="43" spans="1:9" ht="18.75" x14ac:dyDescent="0.15">
      <c r="A43" s="64"/>
      <c r="B43" s="65"/>
      <c r="C43" s="65"/>
      <c r="D43" s="65"/>
      <c r="E43" s="65"/>
      <c r="F43" s="65"/>
      <c r="G43" s="103" t="s">
        <v>179</v>
      </c>
    </row>
    <row r="44" spans="1:9" ht="18.75" x14ac:dyDescent="0.15">
      <c r="A44" s="64"/>
      <c r="B44" s="65"/>
      <c r="C44" s="65"/>
      <c r="D44" s="65"/>
      <c r="E44" s="65"/>
      <c r="F44" s="65"/>
      <c r="G44" s="110" t="s">
        <v>180</v>
      </c>
    </row>
    <row r="45" spans="1:9" ht="18.75" x14ac:dyDescent="0.15">
      <c r="A45" s="64"/>
      <c r="B45" s="65"/>
      <c r="C45" s="65"/>
      <c r="D45" s="65"/>
      <c r="E45" s="65"/>
      <c r="F45" s="65"/>
      <c r="G45" s="111" t="s">
        <v>181</v>
      </c>
    </row>
    <row r="46" spans="1:9" ht="18.75" x14ac:dyDescent="0.15">
      <c r="A46" s="64"/>
      <c r="B46" s="65"/>
      <c r="C46" s="65"/>
      <c r="D46" s="65"/>
      <c r="E46" s="66"/>
      <c r="F46" s="66"/>
      <c r="G46" s="101"/>
    </row>
    <row r="47" spans="1:9" ht="18.75" x14ac:dyDescent="0.15">
      <c r="A47" s="64"/>
      <c r="B47" s="65"/>
      <c r="C47" s="65"/>
      <c r="D47" s="65"/>
      <c r="E47" s="66"/>
      <c r="F47" s="66"/>
      <c r="G47" s="111" t="s">
        <v>182</v>
      </c>
    </row>
    <row r="48" spans="1:9" ht="18.75" x14ac:dyDescent="0.15">
      <c r="A48" s="64"/>
      <c r="B48" s="65"/>
      <c r="C48" s="65"/>
      <c r="G48" s="110" t="s">
        <v>183</v>
      </c>
    </row>
    <row r="49" spans="1:7" ht="18.75" x14ac:dyDescent="0.15">
      <c r="A49" s="64"/>
      <c r="B49" s="65"/>
      <c r="C49" s="65"/>
      <c r="E49" s="72"/>
      <c r="G49" s="103"/>
    </row>
    <row r="50" spans="1:7" ht="18.75" x14ac:dyDescent="0.15">
      <c r="A50" s="64"/>
      <c r="B50" s="65"/>
      <c r="C50" s="65"/>
      <c r="G50" s="103" t="s">
        <v>184</v>
      </c>
    </row>
    <row r="51" spans="1:7" ht="18.75" x14ac:dyDescent="0.15">
      <c r="A51" s="64"/>
      <c r="B51" s="65"/>
      <c r="C51" s="65"/>
      <c r="G51" s="103" t="s">
        <v>185</v>
      </c>
    </row>
    <row r="52" spans="1:7" ht="18.75" x14ac:dyDescent="0.15">
      <c r="A52" s="64"/>
      <c r="B52" s="65"/>
      <c r="C52" s="65"/>
      <c r="G52" s="103" t="s">
        <v>186</v>
      </c>
    </row>
    <row r="53" spans="1:7" x14ac:dyDescent="0.15">
      <c r="A53" s="64"/>
      <c r="B53" s="65"/>
      <c r="C53" s="65"/>
    </row>
    <row r="56" spans="1:7" x14ac:dyDescent="0.15">
      <c r="B56" s="64"/>
    </row>
    <row r="66" ht="14.25" customHeight="1" x14ac:dyDescent="0.15"/>
  </sheetData>
  <mergeCells count="1">
    <mergeCell ref="G1:I1"/>
  </mergeCells>
  <phoneticPr fontId="3"/>
  <printOptions horizontalCentered="1"/>
  <pageMargins left="0.23622047244094491" right="0.23622047244094491" top="0.78740157480314965" bottom="0.78740157480314965" header="0.51181102362204722" footer="0.51181102362204722"/>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V238"/>
  <sheetViews>
    <sheetView showGridLines="0" tabSelected="1" view="pageBreakPreview" zoomScaleNormal="100" zoomScaleSheetLayoutView="100" workbookViewId="0">
      <pane ySplit="13" topLeftCell="A14" activePane="bottomLeft" state="frozen"/>
      <selection pane="bottomLeft" activeCell="C2" sqref="C2:G2"/>
    </sheetView>
  </sheetViews>
  <sheetFormatPr defaultColWidth="9" defaultRowHeight="18" customHeight="1" x14ac:dyDescent="0.15"/>
  <cols>
    <col min="1" max="1" width="8" style="1" customWidth="1"/>
    <col min="2" max="2" width="20.25" style="1" customWidth="1"/>
    <col min="3" max="3" width="8.5" style="1" customWidth="1"/>
    <col min="4" max="4" width="13.375" style="1" hidden="1" customWidth="1"/>
    <col min="5" max="5" width="17.75" style="1" hidden="1" customWidth="1"/>
    <col min="6" max="7" width="12.625" style="1" customWidth="1"/>
    <col min="8" max="8" width="14.625" style="1" customWidth="1"/>
    <col min="9" max="9" width="14.125" style="1" customWidth="1"/>
    <col min="10" max="10" width="2.625" style="1" hidden="1" customWidth="1"/>
    <col min="11" max="11" width="9" style="1" customWidth="1"/>
    <col min="12" max="12" width="11.625" style="1" bestFit="1" customWidth="1"/>
    <col min="13" max="13" width="11.25" style="1" bestFit="1" customWidth="1"/>
    <col min="14" max="14" width="4.75" style="8" hidden="1" customWidth="1"/>
    <col min="15" max="15" width="16.125" style="8" bestFit="1" customWidth="1"/>
    <col min="16" max="16" width="28.375" style="1" customWidth="1"/>
    <col min="17" max="17" width="35.875" style="1" customWidth="1"/>
    <col min="18" max="18" width="11.25" style="1" hidden="1" customWidth="1"/>
    <col min="19" max="20" width="30.25" style="1" customWidth="1"/>
    <col min="21" max="21" width="2.625" style="1" hidden="1" customWidth="1"/>
    <col min="22" max="22" width="17.375" style="1" hidden="1" customWidth="1"/>
    <col min="23" max="23" width="16.75" style="1" hidden="1" customWidth="1"/>
    <col min="24" max="24" width="3" style="1" hidden="1" customWidth="1"/>
    <col min="25" max="30" width="8.375" style="1" hidden="1" customWidth="1"/>
    <col min="31" max="31" width="15.5" style="1" hidden="1" customWidth="1"/>
    <col min="32" max="32" width="17" style="1" hidden="1" customWidth="1"/>
    <col min="33" max="33" width="15.125" style="83" hidden="1" customWidth="1"/>
    <col min="34" max="34" width="20.375" style="83" hidden="1" customWidth="1"/>
    <col min="35" max="35" width="2.625" style="1" hidden="1" customWidth="1"/>
    <col min="36" max="36" width="23" style="1" hidden="1" customWidth="1"/>
    <col min="37" max="37" width="8.625" style="1" hidden="1" customWidth="1"/>
    <col min="38" max="38" width="3" style="76" hidden="1" customWidth="1"/>
    <col min="39" max="40" width="15.625" style="80" hidden="1" customWidth="1"/>
    <col min="41" max="46" width="3" style="80" hidden="1" customWidth="1"/>
    <col min="47" max="47" width="11.375" style="1" hidden="1" customWidth="1"/>
    <col min="48" max="48" width="6.75" style="1" hidden="1" customWidth="1"/>
    <col min="49" max="49" width="26.75" style="1" hidden="1" customWidth="1"/>
    <col min="50" max="50" width="6.75" style="1" hidden="1" customWidth="1"/>
    <col min="51" max="51" width="5.75" style="1" hidden="1" customWidth="1"/>
    <col min="52" max="52" width="9" style="1" hidden="1" customWidth="1"/>
    <col min="53" max="53" width="59.875" style="1" hidden="1" customWidth="1"/>
    <col min="54" max="54" width="5.5" style="1" hidden="1" customWidth="1"/>
    <col min="55" max="58" width="9" style="1" hidden="1" customWidth="1"/>
    <col min="59" max="59" width="28" style="1" hidden="1" customWidth="1"/>
    <col min="60" max="60" width="8.875" style="1" hidden="1" customWidth="1"/>
    <col min="61" max="69" width="9" style="1" hidden="1" customWidth="1"/>
    <col min="70" max="70" width="0.125" style="1" customWidth="1"/>
    <col min="71" max="74" width="9" style="1" hidden="1" customWidth="1"/>
    <col min="75" max="16384" width="9" style="1"/>
  </cols>
  <sheetData>
    <row r="1" spans="1:60" ht="29.25" customHeight="1" thickBot="1" x14ac:dyDescent="0.2">
      <c r="A1" s="93" t="s">
        <v>187</v>
      </c>
      <c r="B1" s="93"/>
      <c r="C1" s="95" t="s">
        <v>188</v>
      </c>
      <c r="D1" s="96"/>
      <c r="E1" s="96"/>
      <c r="F1" s="98"/>
      <c r="G1" s="94"/>
      <c r="H1" s="85"/>
      <c r="I1" s="85"/>
      <c r="N1" s="1"/>
      <c r="O1" s="1"/>
      <c r="Q1" s="183" t="s">
        <v>189</v>
      </c>
      <c r="AU1" s="3" t="s">
        <v>190</v>
      </c>
      <c r="AV1" s="4"/>
      <c r="AW1" s="55" t="s">
        <v>191</v>
      </c>
      <c r="AX1" s="55" t="s">
        <v>192</v>
      </c>
      <c r="BA1" s="12"/>
      <c r="BB1" s="13"/>
      <c r="BG1" s="41" t="s">
        <v>193</v>
      </c>
      <c r="BH1" s="41" t="s">
        <v>194</v>
      </c>
    </row>
    <row r="2" spans="1:60" ht="18.75" x14ac:dyDescent="0.15">
      <c r="B2" s="15" t="s">
        <v>195</v>
      </c>
      <c r="C2" s="281"/>
      <c r="D2" s="282"/>
      <c r="E2" s="282"/>
      <c r="F2" s="282"/>
      <c r="G2" s="283"/>
      <c r="N2" s="1"/>
      <c r="O2" s="1"/>
      <c r="Q2" s="181" t="s">
        <v>196</v>
      </c>
      <c r="R2" s="46"/>
      <c r="V2" s="46"/>
      <c r="AU2" s="39">
        <v>0.33333333333333331</v>
      </c>
      <c r="AV2" s="9">
        <v>11</v>
      </c>
      <c r="BA2" s="12"/>
      <c r="BB2" s="13"/>
      <c r="BG2" s="179" t="s">
        <v>911</v>
      </c>
      <c r="BH2" s="179" t="s">
        <v>920</v>
      </c>
    </row>
    <row r="3" spans="1:60" ht="19.5" thickBot="1" x14ac:dyDescent="0.2">
      <c r="B3" s="16" t="s">
        <v>198</v>
      </c>
      <c r="C3" s="278"/>
      <c r="D3" s="279"/>
      <c r="E3" s="279"/>
      <c r="F3" s="279"/>
      <c r="G3" s="280"/>
      <c r="I3" s="35" t="s">
        <v>199</v>
      </c>
      <c r="J3" s="35"/>
      <c r="K3" s="36"/>
      <c r="L3" s="36"/>
      <c r="N3" s="1"/>
      <c r="O3" s="1"/>
      <c r="Q3" s="181" t="s">
        <v>202</v>
      </c>
      <c r="R3" s="45"/>
      <c r="V3" s="45"/>
      <c r="AU3" s="40">
        <v>0.35416666666666669</v>
      </c>
      <c r="AV3" s="10">
        <v>12</v>
      </c>
      <c r="AW3" s="2"/>
      <c r="AX3" s="5" t="s">
        <v>200</v>
      </c>
      <c r="AY3" s="4"/>
      <c r="BA3" s="14"/>
      <c r="BB3" s="14"/>
      <c r="BG3" s="179" t="s">
        <v>912</v>
      </c>
      <c r="BH3" s="179" t="s">
        <v>921</v>
      </c>
    </row>
    <row r="4" spans="1:60" ht="20.25" thickTop="1" thickBot="1" x14ac:dyDescent="0.2">
      <c r="B4" s="17"/>
      <c r="C4" s="278"/>
      <c r="D4" s="279"/>
      <c r="E4" s="279"/>
      <c r="F4" s="279"/>
      <c r="G4" s="280"/>
      <c r="I4" s="284"/>
      <c r="J4" s="285"/>
      <c r="K4" s="285"/>
      <c r="L4" s="286"/>
      <c r="M4" s="7"/>
      <c r="N4" s="7"/>
      <c r="O4" s="7"/>
      <c r="P4" s="7"/>
      <c r="Q4" s="181" t="s">
        <v>205</v>
      </c>
      <c r="R4" s="45"/>
      <c r="V4" s="45"/>
      <c r="AU4" s="39">
        <v>0.375</v>
      </c>
      <c r="AV4" s="9">
        <v>13</v>
      </c>
      <c r="AW4" s="2"/>
      <c r="AX4" s="3" t="s">
        <v>203</v>
      </c>
      <c r="AY4" s="3">
        <v>1</v>
      </c>
      <c r="BA4" s="12"/>
      <c r="BB4" s="13"/>
      <c r="BG4" s="179" t="s">
        <v>913</v>
      </c>
      <c r="BH4" s="179" t="s">
        <v>922</v>
      </c>
    </row>
    <row r="5" spans="1:60" ht="20.25" thickTop="1" thickBot="1" x14ac:dyDescent="0.2">
      <c r="B5" s="18"/>
      <c r="C5" s="278"/>
      <c r="D5" s="279"/>
      <c r="E5" s="279"/>
      <c r="F5" s="279"/>
      <c r="G5" s="280"/>
      <c r="I5" s="62"/>
      <c r="J5" s="62"/>
      <c r="K5" s="62"/>
      <c r="L5" s="62"/>
      <c r="M5" s="23"/>
      <c r="N5" s="23"/>
      <c r="O5" s="23"/>
      <c r="P5" s="23"/>
      <c r="Q5" s="181" t="s">
        <v>209</v>
      </c>
      <c r="R5" s="45"/>
      <c r="V5" s="45"/>
      <c r="AU5" s="40">
        <v>0.39583333333333331</v>
      </c>
      <c r="AV5" s="10">
        <v>14</v>
      </c>
      <c r="AW5" s="2"/>
      <c r="AX5" s="3" t="s">
        <v>206</v>
      </c>
      <c r="AY5" s="3">
        <v>2</v>
      </c>
      <c r="BA5" s="12"/>
      <c r="BB5" s="13"/>
      <c r="BG5" s="179" t="s">
        <v>914</v>
      </c>
      <c r="BH5" s="179" t="s">
        <v>923</v>
      </c>
    </row>
    <row r="6" spans="1:60" ht="19.5" thickTop="1" x14ac:dyDescent="0.15">
      <c r="B6" s="19" t="s">
        <v>208</v>
      </c>
      <c r="C6" s="296"/>
      <c r="D6" s="297"/>
      <c r="E6" s="297"/>
      <c r="F6" s="297"/>
      <c r="G6" s="298"/>
      <c r="I6" s="36"/>
      <c r="J6" s="36"/>
      <c r="K6" s="36"/>
      <c r="L6" s="36"/>
      <c r="M6" s="24"/>
      <c r="N6" s="24"/>
      <c r="O6" s="24"/>
      <c r="P6" s="24"/>
      <c r="Q6" s="181" t="s">
        <v>213</v>
      </c>
      <c r="R6" s="45"/>
      <c r="V6" s="45"/>
      <c r="AU6" s="39">
        <v>0.41666666666666669</v>
      </c>
      <c r="AV6" s="9">
        <v>15</v>
      </c>
      <c r="AW6" s="2"/>
      <c r="AX6" s="2"/>
      <c r="AY6" s="2"/>
      <c r="BA6" s="12"/>
      <c r="BB6" s="13"/>
      <c r="BG6" s="179" t="s">
        <v>915</v>
      </c>
      <c r="BH6" s="179" t="s">
        <v>924</v>
      </c>
    </row>
    <row r="7" spans="1:60" ht="19.5" thickBot="1" x14ac:dyDescent="0.2">
      <c r="B7" s="20" t="s">
        <v>211</v>
      </c>
      <c r="C7" s="296"/>
      <c r="D7" s="297"/>
      <c r="E7" s="297"/>
      <c r="F7" s="297"/>
      <c r="G7" s="298"/>
      <c r="I7" s="37" t="s">
        <v>212</v>
      </c>
      <c r="J7" s="37"/>
      <c r="K7" s="36"/>
      <c r="L7" s="36"/>
      <c r="M7" s="25"/>
      <c r="N7" s="25"/>
      <c r="O7" s="25"/>
      <c r="P7" s="25"/>
      <c r="Q7" s="181" t="s">
        <v>909</v>
      </c>
      <c r="R7" s="45"/>
      <c r="V7" s="45"/>
      <c r="AU7" s="40">
        <v>0.4375</v>
      </c>
      <c r="AV7" s="10">
        <v>16</v>
      </c>
      <c r="AW7" s="2"/>
      <c r="AX7" s="2"/>
      <c r="AY7" s="2"/>
      <c r="BA7" s="12"/>
      <c r="BB7" s="13"/>
      <c r="BG7" s="179" t="s">
        <v>916</v>
      </c>
      <c r="BH7" s="179" t="s">
        <v>925</v>
      </c>
    </row>
    <row r="8" spans="1:60" ht="20.25" thickTop="1" thickBot="1" x14ac:dyDescent="0.2">
      <c r="B8" s="20" t="s">
        <v>215</v>
      </c>
      <c r="C8" s="296"/>
      <c r="D8" s="297"/>
      <c r="E8" s="297"/>
      <c r="F8" s="297"/>
      <c r="G8" s="298"/>
      <c r="I8" s="287"/>
      <c r="J8" s="288"/>
      <c r="K8" s="288"/>
      <c r="L8" s="289"/>
      <c r="M8" s="26"/>
      <c r="N8" s="26"/>
      <c r="O8" s="26"/>
      <c r="P8" s="26"/>
      <c r="Q8" s="182" t="s">
        <v>219</v>
      </c>
      <c r="R8" s="45"/>
      <c r="V8" s="45"/>
      <c r="AU8" s="39">
        <v>0.45833333333333331</v>
      </c>
      <c r="AV8" s="9">
        <v>17</v>
      </c>
      <c r="AW8" s="11" t="s">
        <v>216</v>
      </c>
      <c r="AY8" s="2"/>
      <c r="BG8" s="179" t="s">
        <v>917</v>
      </c>
      <c r="BH8" s="179" t="s">
        <v>926</v>
      </c>
    </row>
    <row r="9" spans="1:60" ht="20.25" thickTop="1" thickBot="1" x14ac:dyDescent="0.2">
      <c r="B9" s="21" t="s">
        <v>218</v>
      </c>
      <c r="C9" s="293"/>
      <c r="D9" s="294"/>
      <c r="E9" s="294"/>
      <c r="F9" s="294"/>
      <c r="G9" s="295"/>
      <c r="I9" s="165"/>
      <c r="J9" s="61"/>
      <c r="K9" s="61"/>
      <c r="L9" s="61"/>
      <c r="M9" s="23"/>
      <c r="N9" s="23"/>
      <c r="O9" s="23"/>
      <c r="P9" s="23"/>
      <c r="Q9" s="181" t="s">
        <v>225</v>
      </c>
      <c r="R9" s="45"/>
      <c r="V9" s="45"/>
      <c r="AU9" s="39">
        <v>0.47916666666666669</v>
      </c>
      <c r="AV9" s="234" t="s">
        <v>220</v>
      </c>
      <c r="AW9" s="11" t="s">
        <v>221</v>
      </c>
      <c r="AY9" s="2"/>
      <c r="BA9" s="11" t="s">
        <v>222</v>
      </c>
      <c r="BG9" s="179" t="s">
        <v>918</v>
      </c>
      <c r="BH9" s="179" t="s">
        <v>927</v>
      </c>
    </row>
    <row r="10" spans="1:60" ht="20.25" thickTop="1" thickBot="1" x14ac:dyDescent="0.2">
      <c r="B10" s="22" t="s">
        <v>224</v>
      </c>
      <c r="C10" s="290"/>
      <c r="D10" s="291"/>
      <c r="E10" s="291"/>
      <c r="F10" s="291"/>
      <c r="G10" s="292"/>
      <c r="I10" s="36"/>
      <c r="J10" s="36"/>
      <c r="K10" s="36"/>
      <c r="L10" s="36"/>
      <c r="M10" s="25"/>
      <c r="N10" s="25"/>
      <c r="O10" s="25"/>
      <c r="Q10" s="181" t="s">
        <v>228</v>
      </c>
      <c r="R10" s="55"/>
      <c r="S10" s="55"/>
      <c r="V10" s="45"/>
      <c r="AJ10" s="86"/>
      <c r="AU10" s="39">
        <v>0.58333333333333337</v>
      </c>
      <c r="AV10" s="9">
        <v>23</v>
      </c>
      <c r="AW10" s="2"/>
      <c r="AX10" s="2"/>
      <c r="AY10" s="2"/>
      <c r="BA10" s="11" t="s">
        <v>226</v>
      </c>
      <c r="BG10" s="179" t="s">
        <v>919</v>
      </c>
      <c r="BH10" s="179" t="s">
        <v>928</v>
      </c>
    </row>
    <row r="11" spans="1:60" ht="18" customHeight="1" thickBot="1" x14ac:dyDescent="0.2">
      <c r="A11" s="55"/>
      <c r="B11" s="178"/>
      <c r="C11" s="55"/>
      <c r="D11" s="55"/>
      <c r="E11" s="55"/>
      <c r="F11" s="55"/>
      <c r="G11" s="55"/>
      <c r="H11" s="55"/>
      <c r="I11" s="55"/>
      <c r="J11" s="55"/>
      <c r="K11" s="55"/>
      <c r="L11" s="55"/>
      <c r="M11" s="55"/>
      <c r="N11" s="55"/>
      <c r="O11" s="55"/>
      <c r="P11" s="55"/>
      <c r="Q11" s="181"/>
      <c r="R11" s="55"/>
      <c r="S11" s="55"/>
      <c r="T11" s="55"/>
      <c r="U11" s="55"/>
      <c r="V11" s="55"/>
      <c r="W11" s="55"/>
      <c r="X11" s="55"/>
      <c r="Y11" s="55"/>
      <c r="Z11" s="55"/>
      <c r="AA11" s="55"/>
      <c r="AB11" s="55"/>
      <c r="AC11" s="55"/>
      <c r="AD11" s="55"/>
      <c r="AE11" s="55"/>
      <c r="AF11" s="55"/>
      <c r="AG11" s="55"/>
      <c r="AH11" s="55"/>
      <c r="AI11" s="55"/>
      <c r="AJ11" s="86" t="s">
        <v>229</v>
      </c>
      <c r="AK11" s="55"/>
      <c r="AU11" s="40">
        <v>0.60416666666666663</v>
      </c>
      <c r="AV11" s="10">
        <v>24</v>
      </c>
      <c r="AW11" s="6"/>
      <c r="AX11" s="2"/>
      <c r="AY11" s="2"/>
      <c r="AZ11" s="2"/>
      <c r="BA11" s="11" t="s">
        <v>230</v>
      </c>
      <c r="BG11" s="179"/>
      <c r="BH11" s="179"/>
    </row>
    <row r="12" spans="1:60" ht="53.25" customHeight="1" thickTop="1" x14ac:dyDescent="0.15">
      <c r="A12" s="42" t="s">
        <v>232</v>
      </c>
      <c r="B12" s="42" t="s">
        <v>233</v>
      </c>
      <c r="C12" s="248" t="s">
        <v>910</v>
      </c>
      <c r="D12" s="166" t="s">
        <v>234</v>
      </c>
      <c r="E12" s="164"/>
      <c r="F12" s="43" t="s">
        <v>235</v>
      </c>
      <c r="G12" s="43" t="s">
        <v>236</v>
      </c>
      <c r="H12" s="43" t="s">
        <v>237</v>
      </c>
      <c r="I12" s="43" t="s">
        <v>238</v>
      </c>
      <c r="J12" s="43"/>
      <c r="K12" s="42" t="s">
        <v>239</v>
      </c>
      <c r="L12" s="42" t="s">
        <v>240</v>
      </c>
      <c r="M12" s="31" t="s">
        <v>241</v>
      </c>
      <c r="N12" s="33"/>
      <c r="O12" s="34" t="s">
        <v>242</v>
      </c>
      <c r="P12" s="44" t="s">
        <v>194</v>
      </c>
      <c r="Q12" s="30" t="s">
        <v>243</v>
      </c>
      <c r="R12" s="60" t="s">
        <v>244</v>
      </c>
      <c r="S12" s="42" t="s">
        <v>245</v>
      </c>
      <c r="T12" s="42" t="s">
        <v>246</v>
      </c>
      <c r="V12" s="168" t="s">
        <v>247</v>
      </c>
      <c r="W12" s="169" t="s">
        <v>248</v>
      </c>
      <c r="X12" s="170"/>
      <c r="Y12" s="170"/>
      <c r="Z12" s="170"/>
      <c r="AA12" s="170"/>
      <c r="AB12" s="170"/>
      <c r="AC12" s="170"/>
      <c r="AD12" s="170"/>
      <c r="AE12" s="170"/>
      <c r="AF12" s="170"/>
      <c r="AG12" s="171" t="s">
        <v>244</v>
      </c>
      <c r="AH12" s="172" t="s">
        <v>249</v>
      </c>
      <c r="AJ12" s="87" t="s">
        <v>250</v>
      </c>
      <c r="AK12" s="88" t="s">
        <v>251</v>
      </c>
      <c r="AL12" s="77"/>
      <c r="AM12" s="81"/>
      <c r="AN12" s="81"/>
      <c r="AO12" s="81"/>
      <c r="AP12" s="81"/>
      <c r="AQ12" s="81"/>
      <c r="AR12" s="81"/>
      <c r="AS12" s="81"/>
      <c r="AT12" s="81"/>
      <c r="AU12" s="39">
        <v>0.625</v>
      </c>
      <c r="AV12" s="9">
        <v>25</v>
      </c>
      <c r="BA12" s="11" t="s">
        <v>221</v>
      </c>
      <c r="BG12" s="180"/>
      <c r="BH12" s="180"/>
    </row>
    <row r="13" spans="1:60" ht="86.25" customHeight="1" x14ac:dyDescent="0.15">
      <c r="A13" s="27"/>
      <c r="B13" s="27" t="s">
        <v>253</v>
      </c>
      <c r="C13" s="228"/>
      <c r="D13" s="229"/>
      <c r="E13" s="230"/>
      <c r="F13" s="28"/>
      <c r="G13" s="28"/>
      <c r="H13" s="29"/>
      <c r="I13" s="29"/>
      <c r="J13" s="29"/>
      <c r="K13" s="27"/>
      <c r="L13" s="27"/>
      <c r="M13" s="231"/>
      <c r="N13" s="232"/>
      <c r="O13" s="233"/>
      <c r="P13" s="74" t="s">
        <v>907</v>
      </c>
      <c r="Q13" s="38" t="s">
        <v>908</v>
      </c>
      <c r="R13" s="38"/>
      <c r="S13" s="32"/>
      <c r="T13" s="32"/>
      <c r="V13" s="173"/>
      <c r="W13" s="100"/>
      <c r="X13" s="91"/>
      <c r="Y13" s="91"/>
      <c r="Z13" s="91"/>
      <c r="AA13" s="91"/>
      <c r="AB13" s="91"/>
      <c r="AC13" s="91"/>
      <c r="AD13" s="91"/>
      <c r="AE13" s="91"/>
      <c r="AF13" s="91"/>
      <c r="AG13" s="92"/>
      <c r="AH13" s="174"/>
      <c r="AJ13" s="89"/>
      <c r="AK13" s="90"/>
      <c r="AL13" s="78"/>
      <c r="AM13" s="82"/>
      <c r="AN13" s="82"/>
      <c r="AO13" s="82"/>
      <c r="AP13" s="82"/>
      <c r="AQ13" s="82"/>
      <c r="AR13" s="82"/>
      <c r="AS13" s="82"/>
      <c r="AT13" s="82"/>
      <c r="AU13" s="40">
        <v>0.64583333333333337</v>
      </c>
      <c r="AV13" s="10">
        <v>26</v>
      </c>
      <c r="BA13" s="11"/>
      <c r="BG13" s="180"/>
      <c r="BH13" s="180"/>
    </row>
    <row r="14" spans="1:60" ht="26.25" customHeight="1" x14ac:dyDescent="0.15">
      <c r="A14" s="56">
        <f>ROW(A14)-13</f>
        <v>1</v>
      </c>
      <c r="B14" s="218"/>
      <c r="C14" s="219"/>
      <c r="D14" s="186"/>
      <c r="E14" s="186"/>
      <c r="F14" s="184"/>
      <c r="G14" s="184"/>
      <c r="H14" s="184"/>
      <c r="I14" s="184"/>
      <c r="J14" s="220" t="str">
        <f t="shared" ref="J14:J35" si="0">H14&amp;"　"&amp;I14</f>
        <v>　</v>
      </c>
      <c r="K14" s="206"/>
      <c r="L14" s="207"/>
      <c r="M14" s="208"/>
      <c r="N14" s="221">
        <f>DATEDIF(L14,"2024/4/1","Y")</f>
        <v>124</v>
      </c>
      <c r="O14" s="222" t="str">
        <f>IF(N14=124,"",N14)</f>
        <v/>
      </c>
      <c r="P14" s="223"/>
      <c r="Q14" s="224"/>
      <c r="R14" s="225"/>
      <c r="S14" s="226"/>
      <c r="T14" s="227"/>
      <c r="V14" s="176" t="str">
        <f t="shared" ref="V14:V77" ca="1" si="1">IF(ISERROR(VLOOKUP($J14,INDIRECT($AX$1&amp;"!$E$2:$AH$800"),14,0)),"",VLOOKUP($J14,INDIRECT($AX$1&amp;"!$E$2:$AH$800"),14,0))</f>
        <v/>
      </c>
      <c r="W14" s="177" t="str">
        <f ca="1">IF(ISERROR(SUBSTITUTE(X14,0,"")),"",SUBSTITUTE(X14,0,""))</f>
        <v xml:space="preserve">       </v>
      </c>
      <c r="X14" s="79" t="str">
        <f ca="1">IF(ISERROR(CONCATENATE(Y14," ",Z14,," ",AA14,," ",AB14,," ",AC14,," ",AD14,," ",AE14,," ",AF14)),"",CONCATENATE(Y14," ",Z14,," ",AA14,," ",AB14,," ",AC14,," ",AD14,," ",AE14,," ",AF14))</f>
        <v xml:space="preserve">       </v>
      </c>
      <c r="Y14" s="75" t="str">
        <f t="shared" ref="Y14:Y77" ca="1" si="2">IF(ISERROR(VLOOKUP($J14,INDIRECT($AX$1&amp;"!$E$2:$AH$800"),15,0)),"",VLOOKUP($J14,INDIRECT($AX$1&amp;"!$E$2:$AH$800"),15,0))</f>
        <v/>
      </c>
      <c r="Z14" s="75" t="str">
        <f t="shared" ref="Z14:Z77" ca="1" si="3">IF(ISERROR(VLOOKUP($J14,INDIRECT($AX$1&amp;"!$E$2:$AH$800"),16,0)),"",VLOOKUP($J14,INDIRECT($AX$1&amp;"!$E$2:$AH$800"),16,0))</f>
        <v/>
      </c>
      <c r="AA14" s="75" t="str">
        <f t="shared" ref="AA14:AA77" ca="1" si="4">IF(ISERROR(VLOOKUP($J14,INDIRECT($AX$1&amp;"!$E$2:$AH$800"),17,0)),"",VLOOKUP($J14,INDIRECT($AX$1&amp;"!$E$2:$AH$800"),17,0))</f>
        <v/>
      </c>
      <c r="AB14" s="75" t="str">
        <f t="shared" ref="AB14:AB77" ca="1" si="5">IF(ISERROR(VLOOKUP($J14,INDIRECT($AX$1&amp;"!$E$2:$AH$800"),18,0)),"",VLOOKUP($J14,INDIRECT($AX$1&amp;"!$E$2:$AH$800"),18,0))</f>
        <v/>
      </c>
      <c r="AC14" s="75" t="str">
        <f t="shared" ref="AC14:AC77" ca="1" si="6">IF(ISERROR(VLOOKUP($J14,INDIRECT($AX$1&amp;"!$E$2:$AH$800"),19,0)),"",VLOOKUP($J14,INDIRECT($AX$1&amp;"!$E$2:$AH$800"),19,0))</f>
        <v/>
      </c>
      <c r="AD14" s="75" t="str">
        <f t="shared" ref="AD14:AD77" ca="1" si="7">IF(ISERROR(VLOOKUP($J14,INDIRECT($AX$1&amp;"!$E$2:$AH$800"),20,0)),"",VLOOKUP($J14,INDIRECT($AX$1&amp;"!$E$2:$AH$800"),20,0))</f>
        <v/>
      </c>
      <c r="AE14" s="75" t="str">
        <f t="shared" ref="AE14:AE77" ca="1" si="8">IF(ISERROR(VLOOKUP($J14,INDIRECT($AX$1&amp;"!$E$2:$AH$800"),21,0)),"",VLOOKUP($J14,INDIRECT($AX$1&amp;"!$E$2:$AH$800"),21,0))</f>
        <v/>
      </c>
      <c r="AF14" s="75" t="str">
        <f t="shared" ref="AF14:AF77" ca="1" si="9">IF(ISERROR(VLOOKUP($J14,INDIRECT($AX$1&amp;"!$E$2:$AH$800"),22,0)),"",VLOOKUP($J14,INDIRECT($AX$1&amp;"!$E$2:$AH$800"),22,0))</f>
        <v/>
      </c>
      <c r="AG14" s="84" t="str">
        <f t="shared" ref="AG14:AG77" ca="1" si="10">IF(ISERROR(VLOOKUP($J14,INDIRECT($AX$1&amp;"!$E$2:$AH$800"),30,0)),"",VLOOKUP($J14,INDIRECT($AX$1&amp;"!$E$2:$AH$800"),30,0))</f>
        <v/>
      </c>
      <c r="AH14" s="175" t="str">
        <f t="shared" ref="AH14:AH77" ca="1" si="11">IF(ISERROR(VLOOKUP($J14,INDIRECT($AX$1&amp;"!$E$2:$AH$800"),29,0)),"",VLOOKUP($J14,INDIRECT($AX$1&amp;"!$E$2:$AH$800"),29,0))</f>
        <v/>
      </c>
      <c r="AJ14" s="75" t="str">
        <f t="shared" ref="AJ14:AJ77" ca="1" si="12">IF(ISERROR(VLOOKUP($J14,INDIRECT($AW$1&amp;"!$E$2:$AH$800"),14,0)),"",VLOOKUP($J14,INDIRECT($AW$1&amp;"!$E$2:$AH$800"),14,0))</f>
        <v/>
      </c>
      <c r="AK14" s="75" t="str">
        <f ca="1">IF(ISERROR(SUBSTITUTE(AL14,0,"")),"",SUBSTITUTE(AL14,0,""))</f>
        <v xml:space="preserve">             </v>
      </c>
      <c r="AL14" s="79" t="str">
        <f ca="1">IF(ISERROR(CONCATENATE(AM14," ",AN14,," ",AO14,," ",AP14,," ",AQ14,," ",AR14,," ",AS14,," ",AT14," ",AU14," ",AV14," ",AW14," ",AX14," ",AY14," ",BA14)),"",CONCATENATE(AM14," ",AN14,," ",AO14,," ",AP14,," ",AQ14,," ",AR14,," ",AS14,," ",AT14," ",AU14," ",AV14," ",AW14," ",AX14," ",AY14," ",BA14))</f>
        <v xml:space="preserve">             </v>
      </c>
      <c r="AM14" s="75" t="str">
        <f t="shared" ref="AM14:AM77" ca="1" si="13">IF(ISERROR(VLOOKUP($J14,INDIRECT($AW$1&amp;"!$E$2:$AH$800"),15,0)),"",VLOOKUP($J14,INDIRECT($AW$1&amp;"!$E$2:$AH$800"),15,0))</f>
        <v/>
      </c>
      <c r="AN14" s="75" t="str">
        <f t="shared" ref="AN14:AN77" ca="1" si="14">IF(ISERROR(VLOOKUP($J14,INDIRECT($AW$1&amp;"!$E$2:$AH$800"),16,0)),"",VLOOKUP($J14,INDIRECT($AW$1&amp;"!$E$2:$AH$800"),16,0))</f>
        <v/>
      </c>
      <c r="AO14" s="75" t="str">
        <f t="shared" ref="AO14:AO77" ca="1" si="15">IF(ISERROR(VLOOKUP($J14,INDIRECT($AW$1&amp;"!$E$2:$AH$800"),17,0)),"",VLOOKUP($J14,INDIRECT($AW$1&amp;"!$E$2:$AH$800"),17,0))</f>
        <v/>
      </c>
      <c r="AP14" s="75" t="str">
        <f t="shared" ref="AP14:AP77" ca="1" si="16">IF(ISERROR(VLOOKUP($J14,INDIRECT($AW$1&amp;"!$E$2:$AH$800"),18,0)),"",VLOOKUP($J14,INDIRECT($AW$1&amp;"!$E$2:$AH$800"),18,0))</f>
        <v/>
      </c>
      <c r="AQ14" s="75" t="str">
        <f t="shared" ref="AQ14:AQ77" ca="1" si="17">IF(ISERROR(VLOOKUP($J14,INDIRECT($AW$1&amp;"!$E$2:$AH$800"),19,0)),"",VLOOKUP($J14,INDIRECT($AW$1&amp;"!$E$2:$AH$800"),19,0))</f>
        <v/>
      </c>
      <c r="AR14" s="75" t="str">
        <f t="shared" ref="AR14:AR77" ca="1" si="18">IF(ISERROR(VLOOKUP($J14,INDIRECT($AW$1&amp;"!$E$2:$AH$800"),20,0)),"",VLOOKUP($J14,INDIRECT($AW$1&amp;"!$E$2:$AH$800"),20,0))</f>
        <v/>
      </c>
      <c r="AS14" s="75" t="str">
        <f t="shared" ref="AS14:AS77" ca="1" si="19">IF(ISERROR(VLOOKUP($J14,INDIRECT($AW$1&amp;"!$E$2:$AH$800"),21,0)),"",VLOOKUP($J14,INDIRECT($AW$1&amp;"!$E$2:$AH$800"),21,0))</f>
        <v/>
      </c>
      <c r="AT14" s="75" t="str">
        <f t="shared" ref="AT14:AT77" ca="1" si="20">IF(ISERROR(VLOOKUP($J14,INDIRECT($AW$1&amp;"!$E$2:$AH$800"),22,0)),"",VLOOKUP($J14,INDIRECT($AW$1&amp;"!$E$2:$AH$800"),22,0))</f>
        <v/>
      </c>
      <c r="AU14" s="75" t="str">
        <f t="shared" ref="AU14:AU77" ca="1" si="21">IF(ISERROR(VLOOKUP($J14,INDIRECT($AW$1&amp;"!$E$2:$AH$800"),23,0)),"",VLOOKUP($J14,INDIRECT($AW$1&amp;"!$E$2:$AH$800"),23,0))</f>
        <v/>
      </c>
      <c r="AV14" s="75" t="str">
        <f t="shared" ref="AV14:AV77" ca="1" si="22">IF(ISERROR(VLOOKUP($J14,INDIRECT($AW$1&amp;"!$E$2:$AH$800"),24,0)),"",VLOOKUP($J14,INDIRECT($AW$1&amp;"!$E$2:$AH$800"),24,0))</f>
        <v/>
      </c>
      <c r="AW14" s="75" t="str">
        <f t="shared" ref="AW14:AW77" ca="1" si="23">IF(ISERROR(VLOOKUP($J14,INDIRECT($AW$1&amp;"!$E$2:$AH$800"),25,0)),"",VLOOKUP($J14,INDIRECT($AW$1&amp;"!$E$2:$AH$800"),25,0))</f>
        <v/>
      </c>
      <c r="AX14" s="75" t="str">
        <f t="shared" ref="AX14:AX77" ca="1" si="24">IF(ISERROR(VLOOKUP($J14,INDIRECT($AW$1&amp;"!$E$2:$AH$800"),26,0)),"",VLOOKUP($J14,INDIRECT($AW$1&amp;"!$E$2:$AH$800"),26,0))</f>
        <v/>
      </c>
      <c r="AY14" s="75" t="str">
        <f t="shared" ref="AY14:AY77" ca="1" si="25">IF(ISERROR(VLOOKUP($J14,INDIRECT($AW$1&amp;"!$E$2:$AH$800"),27,0)),"",VLOOKUP($J14,INDIRECT($AW$1&amp;"!$E$2:$AH$800"),27,0))</f>
        <v/>
      </c>
      <c r="BA14" s="75" t="str">
        <f t="shared" ref="BA14:BA77" ca="1" si="26">IF(ISERROR(VLOOKUP($J14,INDIRECT($AW$1&amp;"!$E$2:$AH$800"),28,0)),"",VLOOKUP($J14,INDIRECT($AW$1&amp;"!$E$2:$AH$800"),28,0))</f>
        <v/>
      </c>
    </row>
    <row r="15" spans="1:60" ht="26.25" customHeight="1" x14ac:dyDescent="0.15">
      <c r="A15" s="56">
        <f t="shared" ref="A15:A78" si="27">ROW(A15)-13</f>
        <v>2</v>
      </c>
      <c r="B15" s="218"/>
      <c r="C15" s="188"/>
      <c r="D15" s="189"/>
      <c r="E15" s="189"/>
      <c r="F15" s="185"/>
      <c r="G15" s="185"/>
      <c r="H15" s="185"/>
      <c r="I15" s="185"/>
      <c r="J15" s="209" t="str">
        <f t="shared" si="0"/>
        <v>　</v>
      </c>
      <c r="K15" s="210"/>
      <c r="L15" s="211"/>
      <c r="M15" s="212"/>
      <c r="N15" s="221">
        <f t="shared" ref="N15:N78" si="28">DATEDIF(L15,"2024/4/1","Y")</f>
        <v>124</v>
      </c>
      <c r="O15" s="222" t="str">
        <f t="shared" ref="O15:O78" si="29">IF(N15=124,"",N15)</f>
        <v/>
      </c>
      <c r="P15" s="195"/>
      <c r="Q15" s="196"/>
      <c r="R15" s="197"/>
      <c r="S15" s="198"/>
      <c r="T15" s="199"/>
      <c r="V15" s="176" t="str">
        <f t="shared" ca="1" si="1"/>
        <v/>
      </c>
      <c r="W15" s="177" t="str">
        <f t="shared" ref="W15" ca="1" si="30">IF(ISERROR(SUBSTITUTE(X15,0,"")),"",SUBSTITUTE(X15,0,""))</f>
        <v xml:space="preserve">       </v>
      </c>
      <c r="X15" s="79" t="str">
        <f t="shared" ref="X15" ca="1" si="31">IF(ISERROR(CONCATENATE(Y15," ",Z15,," ",AA15,," ",AB15,," ",AC15,," ",AD15,," ",AE15,," ",AF15)),"",CONCATENATE(Y15," ",Z15,," ",AA15,," ",AB15,," ",AC15,," ",AD15,," ",AE15,," ",AF15))</f>
        <v xml:space="preserve">       </v>
      </c>
      <c r="Y15" s="75" t="str">
        <f t="shared" ca="1" si="2"/>
        <v/>
      </c>
      <c r="Z15" s="75" t="str">
        <f t="shared" ca="1" si="3"/>
        <v/>
      </c>
      <c r="AA15" s="75" t="str">
        <f t="shared" ca="1" si="4"/>
        <v/>
      </c>
      <c r="AB15" s="75" t="str">
        <f t="shared" ca="1" si="5"/>
        <v/>
      </c>
      <c r="AC15" s="75" t="str">
        <f t="shared" ca="1" si="6"/>
        <v/>
      </c>
      <c r="AD15" s="75" t="str">
        <f t="shared" ca="1" si="7"/>
        <v/>
      </c>
      <c r="AE15" s="75" t="str">
        <f t="shared" ca="1" si="8"/>
        <v/>
      </c>
      <c r="AF15" s="75" t="str">
        <f t="shared" ca="1" si="9"/>
        <v/>
      </c>
      <c r="AG15" s="84" t="str">
        <f t="shared" ca="1" si="10"/>
        <v/>
      </c>
      <c r="AH15" s="175" t="str">
        <f t="shared" ca="1" si="11"/>
        <v/>
      </c>
      <c r="AJ15" s="75" t="str">
        <f t="shared" ca="1" si="12"/>
        <v/>
      </c>
      <c r="AK15" s="75" t="str">
        <f t="shared" ref="AK15" ca="1" si="32">IF(ISERROR(SUBSTITUTE(AL15,0,"")),"",SUBSTITUTE(AL15,0,""))</f>
        <v xml:space="preserve">             </v>
      </c>
      <c r="AL15" s="79" t="str">
        <f t="shared" ref="AL15" ca="1" si="33">IF(ISERROR(CONCATENATE(AM15," ",AN15,," ",AO15,," ",AP15,," ",AQ15,," ",AR15,," ",AS15,," ",AT15," ",AU15," ",AV15," ",AW15," ",AX15," ",AY15," ",BA15)),"",CONCATENATE(AM15," ",AN15,," ",AO15,," ",AP15,," ",AQ15,," ",AR15,," ",AS15,," ",AT15," ",AU15," ",AV15," ",AW15," ",AX15," ",AY15," ",BA15))</f>
        <v xml:space="preserve">             </v>
      </c>
      <c r="AM15" s="75" t="str">
        <f t="shared" ca="1" si="13"/>
        <v/>
      </c>
      <c r="AN15" s="75" t="str">
        <f t="shared" ca="1" si="14"/>
        <v/>
      </c>
      <c r="AO15" s="75" t="str">
        <f t="shared" ca="1" si="15"/>
        <v/>
      </c>
      <c r="AP15" s="75" t="str">
        <f t="shared" ca="1" si="16"/>
        <v/>
      </c>
      <c r="AQ15" s="75" t="str">
        <f t="shared" ca="1" si="17"/>
        <v/>
      </c>
      <c r="AR15" s="75" t="str">
        <f t="shared" ca="1" si="18"/>
        <v/>
      </c>
      <c r="AS15" s="75" t="str">
        <f t="shared" ca="1" si="19"/>
        <v/>
      </c>
      <c r="AT15" s="75" t="str">
        <f t="shared" ca="1" si="20"/>
        <v/>
      </c>
      <c r="AU15" s="75" t="str">
        <f t="shared" ca="1" si="21"/>
        <v/>
      </c>
      <c r="AV15" s="75" t="str">
        <f t="shared" ca="1" si="22"/>
        <v/>
      </c>
      <c r="AW15" s="75" t="str">
        <f t="shared" ca="1" si="23"/>
        <v/>
      </c>
      <c r="AX15" s="75" t="str">
        <f t="shared" ca="1" si="24"/>
        <v/>
      </c>
      <c r="AY15" s="75" t="str">
        <f t="shared" ca="1" si="25"/>
        <v/>
      </c>
      <c r="BA15" s="75" t="str">
        <f t="shared" ca="1" si="26"/>
        <v/>
      </c>
    </row>
    <row r="16" spans="1:60" ht="26.25" customHeight="1" x14ac:dyDescent="0.15">
      <c r="A16" s="56">
        <f t="shared" si="27"/>
        <v>3</v>
      </c>
      <c r="B16" s="218"/>
      <c r="C16" s="188"/>
      <c r="D16" s="189"/>
      <c r="E16" s="189"/>
      <c r="F16" s="185"/>
      <c r="G16" s="185"/>
      <c r="H16" s="185"/>
      <c r="I16" s="185"/>
      <c r="J16" s="209" t="str">
        <f t="shared" si="0"/>
        <v>　</v>
      </c>
      <c r="K16" s="210"/>
      <c r="L16" s="211"/>
      <c r="M16" s="212"/>
      <c r="N16" s="221">
        <f t="shared" si="28"/>
        <v>124</v>
      </c>
      <c r="O16" s="222" t="str">
        <f t="shared" si="29"/>
        <v/>
      </c>
      <c r="P16" s="195"/>
      <c r="Q16" s="196"/>
      <c r="R16" s="197"/>
      <c r="S16" s="198"/>
      <c r="T16" s="199"/>
      <c r="V16" s="176" t="str">
        <f t="shared" ca="1" si="1"/>
        <v/>
      </c>
      <c r="W16" s="177" t="str">
        <f t="shared" ref="W16:W51" ca="1" si="34">IF(ISERROR(SUBSTITUTE(X16,0,"")),"",SUBSTITUTE(X16,0,""))</f>
        <v xml:space="preserve">       </v>
      </c>
      <c r="X16" s="79" t="str">
        <f t="shared" ref="X16:X51" ca="1" si="35">IF(ISERROR(CONCATENATE(Y16," ",Z16,," ",AA16,," ",AB16,," ",AC16,," ",AD16,," ",AE16,," ",AF16)),"",CONCATENATE(Y16," ",Z16,," ",AA16,," ",AB16,," ",AC16,," ",AD16,," ",AE16,," ",AF16))</f>
        <v xml:space="preserve">       </v>
      </c>
      <c r="Y16" s="75" t="str">
        <f t="shared" ca="1" si="2"/>
        <v/>
      </c>
      <c r="Z16" s="75" t="str">
        <f t="shared" ca="1" si="3"/>
        <v/>
      </c>
      <c r="AA16" s="75" t="str">
        <f t="shared" ca="1" si="4"/>
        <v/>
      </c>
      <c r="AB16" s="75" t="str">
        <f t="shared" ca="1" si="5"/>
        <v/>
      </c>
      <c r="AC16" s="75" t="str">
        <f t="shared" ca="1" si="6"/>
        <v/>
      </c>
      <c r="AD16" s="75" t="str">
        <f t="shared" ca="1" si="7"/>
        <v/>
      </c>
      <c r="AE16" s="75" t="str">
        <f t="shared" ca="1" si="8"/>
        <v/>
      </c>
      <c r="AF16" s="75" t="str">
        <f t="shared" ca="1" si="9"/>
        <v/>
      </c>
      <c r="AG16" s="84" t="str">
        <f t="shared" ca="1" si="10"/>
        <v/>
      </c>
      <c r="AH16" s="175" t="str">
        <f t="shared" ca="1" si="11"/>
        <v/>
      </c>
      <c r="AJ16" s="75" t="str">
        <f t="shared" ca="1" si="12"/>
        <v/>
      </c>
      <c r="AK16" s="75" t="str">
        <f t="shared" ref="AK16:AK51" ca="1" si="36">IF(ISERROR(SUBSTITUTE(AL16,0,"")),"",SUBSTITUTE(AL16,0,""))</f>
        <v xml:space="preserve">             </v>
      </c>
      <c r="AL16" s="79" t="str">
        <f t="shared" ref="AL16:AL51" ca="1" si="37">IF(ISERROR(CONCATENATE(AM16," ",AN16,," ",AO16,," ",AP16,," ",AQ16,," ",AR16,," ",AS16,," ",AT16," ",AU16," ",AV16," ",AW16," ",AX16," ",AY16," ",BA16)),"",CONCATENATE(AM16," ",AN16,," ",AO16,," ",AP16,," ",AQ16,," ",AR16,," ",AS16,," ",AT16," ",AU16," ",AV16," ",AW16," ",AX16," ",AY16," ",BA16))</f>
        <v xml:space="preserve">             </v>
      </c>
      <c r="AM16" s="75" t="str">
        <f t="shared" ca="1" si="13"/>
        <v/>
      </c>
      <c r="AN16" s="75" t="str">
        <f t="shared" ca="1" si="14"/>
        <v/>
      </c>
      <c r="AO16" s="75" t="str">
        <f t="shared" ca="1" si="15"/>
        <v/>
      </c>
      <c r="AP16" s="75" t="str">
        <f t="shared" ca="1" si="16"/>
        <v/>
      </c>
      <c r="AQ16" s="75" t="str">
        <f t="shared" ca="1" si="17"/>
        <v/>
      </c>
      <c r="AR16" s="75" t="str">
        <f t="shared" ca="1" si="18"/>
        <v/>
      </c>
      <c r="AS16" s="75" t="str">
        <f t="shared" ca="1" si="19"/>
        <v/>
      </c>
      <c r="AT16" s="75" t="str">
        <f t="shared" ca="1" si="20"/>
        <v/>
      </c>
      <c r="AU16" s="75" t="str">
        <f t="shared" ca="1" si="21"/>
        <v/>
      </c>
      <c r="AV16" s="75" t="str">
        <f t="shared" ca="1" si="22"/>
        <v/>
      </c>
      <c r="AW16" s="75" t="str">
        <f t="shared" ca="1" si="23"/>
        <v/>
      </c>
      <c r="AX16" s="75" t="str">
        <f t="shared" ca="1" si="24"/>
        <v/>
      </c>
      <c r="AY16" s="75" t="str">
        <f t="shared" ca="1" si="25"/>
        <v/>
      </c>
      <c r="BA16" s="75" t="str">
        <f t="shared" ca="1" si="26"/>
        <v/>
      </c>
    </row>
    <row r="17" spans="1:53" ht="26.25" customHeight="1" x14ac:dyDescent="0.15">
      <c r="A17" s="56">
        <f t="shared" si="27"/>
        <v>4</v>
      </c>
      <c r="B17" s="218"/>
      <c r="C17" s="188"/>
      <c r="D17" s="189"/>
      <c r="E17" s="189"/>
      <c r="F17" s="185"/>
      <c r="G17" s="185"/>
      <c r="H17" s="185"/>
      <c r="I17" s="185"/>
      <c r="J17" s="209" t="str">
        <f t="shared" si="0"/>
        <v>　</v>
      </c>
      <c r="K17" s="210"/>
      <c r="L17" s="211"/>
      <c r="M17" s="212"/>
      <c r="N17" s="221">
        <f t="shared" si="28"/>
        <v>124</v>
      </c>
      <c r="O17" s="222" t="str">
        <f t="shared" si="29"/>
        <v/>
      </c>
      <c r="P17" s="195"/>
      <c r="Q17" s="200"/>
      <c r="R17" s="197"/>
      <c r="S17" s="198"/>
      <c r="T17" s="199"/>
      <c r="V17" s="176" t="str">
        <f t="shared" ca="1" si="1"/>
        <v/>
      </c>
      <c r="W17" s="177" t="str">
        <f t="shared" ca="1" si="34"/>
        <v xml:space="preserve">       </v>
      </c>
      <c r="X17" s="79" t="str">
        <f t="shared" ca="1" si="35"/>
        <v xml:space="preserve">       </v>
      </c>
      <c r="Y17" s="75" t="str">
        <f t="shared" ca="1" si="2"/>
        <v/>
      </c>
      <c r="Z17" s="75" t="str">
        <f t="shared" ca="1" si="3"/>
        <v/>
      </c>
      <c r="AA17" s="75" t="str">
        <f t="shared" ca="1" si="4"/>
        <v/>
      </c>
      <c r="AB17" s="75" t="str">
        <f t="shared" ca="1" si="5"/>
        <v/>
      </c>
      <c r="AC17" s="75" t="str">
        <f t="shared" ca="1" si="6"/>
        <v/>
      </c>
      <c r="AD17" s="75" t="str">
        <f t="shared" ca="1" si="7"/>
        <v/>
      </c>
      <c r="AE17" s="75" t="str">
        <f t="shared" ca="1" si="8"/>
        <v/>
      </c>
      <c r="AF17" s="75" t="str">
        <f t="shared" ca="1" si="9"/>
        <v/>
      </c>
      <c r="AG17" s="84" t="str">
        <f t="shared" ca="1" si="10"/>
        <v/>
      </c>
      <c r="AH17" s="175" t="str">
        <f t="shared" ca="1" si="11"/>
        <v/>
      </c>
      <c r="AJ17" s="75" t="str">
        <f t="shared" ca="1" si="12"/>
        <v/>
      </c>
      <c r="AK17" s="75" t="str">
        <f t="shared" ca="1" si="36"/>
        <v xml:space="preserve">             </v>
      </c>
      <c r="AL17" s="79" t="str">
        <f t="shared" ca="1" si="37"/>
        <v xml:space="preserve">             </v>
      </c>
      <c r="AM17" s="75" t="str">
        <f t="shared" ca="1" si="13"/>
        <v/>
      </c>
      <c r="AN17" s="75" t="str">
        <f t="shared" ca="1" si="14"/>
        <v/>
      </c>
      <c r="AO17" s="75" t="str">
        <f t="shared" ca="1" si="15"/>
        <v/>
      </c>
      <c r="AP17" s="75" t="str">
        <f t="shared" ca="1" si="16"/>
        <v/>
      </c>
      <c r="AQ17" s="75" t="str">
        <f t="shared" ca="1" si="17"/>
        <v/>
      </c>
      <c r="AR17" s="75" t="str">
        <f t="shared" ca="1" si="18"/>
        <v/>
      </c>
      <c r="AS17" s="75" t="str">
        <f t="shared" ca="1" si="19"/>
        <v/>
      </c>
      <c r="AT17" s="75" t="str">
        <f t="shared" ca="1" si="20"/>
        <v/>
      </c>
      <c r="AU17" s="75" t="str">
        <f t="shared" ca="1" si="21"/>
        <v/>
      </c>
      <c r="AV17" s="75" t="str">
        <f t="shared" ca="1" si="22"/>
        <v/>
      </c>
      <c r="AW17" s="75" t="str">
        <f t="shared" ca="1" si="23"/>
        <v/>
      </c>
      <c r="AX17" s="75" t="str">
        <f t="shared" ca="1" si="24"/>
        <v/>
      </c>
      <c r="AY17" s="75" t="str">
        <f t="shared" ca="1" si="25"/>
        <v/>
      </c>
      <c r="BA17" s="75" t="str">
        <f t="shared" ca="1" si="26"/>
        <v/>
      </c>
    </row>
    <row r="18" spans="1:53" ht="26.25" customHeight="1" x14ac:dyDescent="0.15">
      <c r="A18" s="56">
        <f t="shared" si="27"/>
        <v>5</v>
      </c>
      <c r="B18" s="218"/>
      <c r="C18" s="188"/>
      <c r="D18" s="189"/>
      <c r="E18" s="189"/>
      <c r="F18" s="185"/>
      <c r="G18" s="185"/>
      <c r="H18" s="185"/>
      <c r="I18" s="185"/>
      <c r="J18" s="209" t="str">
        <f t="shared" si="0"/>
        <v>　</v>
      </c>
      <c r="K18" s="210"/>
      <c r="L18" s="211"/>
      <c r="M18" s="212"/>
      <c r="N18" s="221">
        <f t="shared" si="28"/>
        <v>124</v>
      </c>
      <c r="O18" s="222" t="str">
        <f t="shared" si="29"/>
        <v/>
      </c>
      <c r="P18" s="195"/>
      <c r="Q18" s="196"/>
      <c r="R18" s="197"/>
      <c r="S18" s="198"/>
      <c r="T18" s="199"/>
      <c r="V18" s="176" t="str">
        <f t="shared" ca="1" si="1"/>
        <v/>
      </c>
      <c r="W18" s="177" t="str">
        <f t="shared" ca="1" si="34"/>
        <v xml:space="preserve">       </v>
      </c>
      <c r="X18" s="79" t="str">
        <f t="shared" ca="1" si="35"/>
        <v xml:space="preserve">       </v>
      </c>
      <c r="Y18" s="75" t="str">
        <f t="shared" ca="1" si="2"/>
        <v/>
      </c>
      <c r="Z18" s="75" t="str">
        <f t="shared" ca="1" si="3"/>
        <v/>
      </c>
      <c r="AA18" s="75" t="str">
        <f t="shared" ca="1" si="4"/>
        <v/>
      </c>
      <c r="AB18" s="75" t="str">
        <f t="shared" ca="1" si="5"/>
        <v/>
      </c>
      <c r="AC18" s="75" t="str">
        <f t="shared" ca="1" si="6"/>
        <v/>
      </c>
      <c r="AD18" s="75" t="str">
        <f t="shared" ca="1" si="7"/>
        <v/>
      </c>
      <c r="AE18" s="75" t="str">
        <f t="shared" ca="1" si="8"/>
        <v/>
      </c>
      <c r="AF18" s="75" t="str">
        <f t="shared" ca="1" si="9"/>
        <v/>
      </c>
      <c r="AG18" s="84" t="str">
        <f t="shared" ca="1" si="10"/>
        <v/>
      </c>
      <c r="AH18" s="175" t="str">
        <f t="shared" ca="1" si="11"/>
        <v/>
      </c>
      <c r="AJ18" s="75" t="str">
        <f t="shared" ca="1" si="12"/>
        <v/>
      </c>
      <c r="AK18" s="75" t="str">
        <f t="shared" ca="1" si="36"/>
        <v xml:space="preserve">             </v>
      </c>
      <c r="AL18" s="79" t="str">
        <f t="shared" ca="1" si="37"/>
        <v xml:space="preserve">             </v>
      </c>
      <c r="AM18" s="75" t="str">
        <f t="shared" ca="1" si="13"/>
        <v/>
      </c>
      <c r="AN18" s="75" t="str">
        <f t="shared" ca="1" si="14"/>
        <v/>
      </c>
      <c r="AO18" s="75" t="str">
        <f t="shared" ca="1" si="15"/>
        <v/>
      </c>
      <c r="AP18" s="75" t="str">
        <f t="shared" ca="1" si="16"/>
        <v/>
      </c>
      <c r="AQ18" s="75" t="str">
        <f t="shared" ca="1" si="17"/>
        <v/>
      </c>
      <c r="AR18" s="75" t="str">
        <f t="shared" ca="1" si="18"/>
        <v/>
      </c>
      <c r="AS18" s="75" t="str">
        <f t="shared" ca="1" si="19"/>
        <v/>
      </c>
      <c r="AT18" s="75" t="str">
        <f t="shared" ca="1" si="20"/>
        <v/>
      </c>
      <c r="AU18" s="75" t="str">
        <f t="shared" ca="1" si="21"/>
        <v/>
      </c>
      <c r="AV18" s="75" t="str">
        <f t="shared" ca="1" si="22"/>
        <v/>
      </c>
      <c r="AW18" s="75" t="str">
        <f t="shared" ca="1" si="23"/>
        <v/>
      </c>
      <c r="AX18" s="75" t="str">
        <f t="shared" ca="1" si="24"/>
        <v/>
      </c>
      <c r="AY18" s="75" t="str">
        <f t="shared" ca="1" si="25"/>
        <v/>
      </c>
      <c r="BA18" s="75" t="str">
        <f t="shared" ca="1" si="26"/>
        <v/>
      </c>
    </row>
    <row r="19" spans="1:53" ht="26.25" customHeight="1" x14ac:dyDescent="0.15">
      <c r="A19" s="56">
        <f t="shared" si="27"/>
        <v>6</v>
      </c>
      <c r="B19" s="218"/>
      <c r="C19" s="188"/>
      <c r="D19" s="189"/>
      <c r="E19" s="189"/>
      <c r="F19" s="185"/>
      <c r="G19" s="185"/>
      <c r="H19" s="185"/>
      <c r="I19" s="185"/>
      <c r="J19" s="209" t="str">
        <f t="shared" si="0"/>
        <v>　</v>
      </c>
      <c r="K19" s="210"/>
      <c r="L19" s="211"/>
      <c r="M19" s="212"/>
      <c r="N19" s="221">
        <f t="shared" si="28"/>
        <v>124</v>
      </c>
      <c r="O19" s="222" t="str">
        <f t="shared" si="29"/>
        <v/>
      </c>
      <c r="P19" s="195"/>
      <c r="Q19" s="196"/>
      <c r="R19" s="197"/>
      <c r="S19" s="198"/>
      <c r="T19" s="199"/>
      <c r="V19" s="176" t="str">
        <f t="shared" ca="1" si="1"/>
        <v/>
      </c>
      <c r="W19" s="177" t="str">
        <f t="shared" ca="1" si="34"/>
        <v xml:space="preserve">       </v>
      </c>
      <c r="X19" s="79" t="str">
        <f t="shared" ca="1" si="35"/>
        <v xml:space="preserve">       </v>
      </c>
      <c r="Y19" s="75" t="str">
        <f t="shared" ca="1" si="2"/>
        <v/>
      </c>
      <c r="Z19" s="75" t="str">
        <f t="shared" ca="1" si="3"/>
        <v/>
      </c>
      <c r="AA19" s="75" t="str">
        <f t="shared" ca="1" si="4"/>
        <v/>
      </c>
      <c r="AB19" s="75" t="str">
        <f t="shared" ca="1" si="5"/>
        <v/>
      </c>
      <c r="AC19" s="75" t="str">
        <f t="shared" ca="1" si="6"/>
        <v/>
      </c>
      <c r="AD19" s="75" t="str">
        <f t="shared" ca="1" si="7"/>
        <v/>
      </c>
      <c r="AE19" s="75" t="str">
        <f t="shared" ca="1" si="8"/>
        <v/>
      </c>
      <c r="AF19" s="75" t="str">
        <f t="shared" ca="1" si="9"/>
        <v/>
      </c>
      <c r="AG19" s="84" t="str">
        <f t="shared" ca="1" si="10"/>
        <v/>
      </c>
      <c r="AH19" s="175" t="str">
        <f t="shared" ca="1" si="11"/>
        <v/>
      </c>
      <c r="AJ19" s="75" t="str">
        <f t="shared" ca="1" si="12"/>
        <v/>
      </c>
      <c r="AK19" s="75" t="str">
        <f t="shared" ca="1" si="36"/>
        <v xml:space="preserve">             </v>
      </c>
      <c r="AL19" s="79" t="str">
        <f t="shared" ca="1" si="37"/>
        <v xml:space="preserve">             </v>
      </c>
      <c r="AM19" s="75" t="str">
        <f t="shared" ca="1" si="13"/>
        <v/>
      </c>
      <c r="AN19" s="75" t="str">
        <f t="shared" ca="1" si="14"/>
        <v/>
      </c>
      <c r="AO19" s="75" t="str">
        <f t="shared" ca="1" si="15"/>
        <v/>
      </c>
      <c r="AP19" s="75" t="str">
        <f t="shared" ca="1" si="16"/>
        <v/>
      </c>
      <c r="AQ19" s="75" t="str">
        <f t="shared" ca="1" si="17"/>
        <v/>
      </c>
      <c r="AR19" s="75" t="str">
        <f t="shared" ca="1" si="18"/>
        <v/>
      </c>
      <c r="AS19" s="75" t="str">
        <f t="shared" ca="1" si="19"/>
        <v/>
      </c>
      <c r="AT19" s="75" t="str">
        <f t="shared" ca="1" si="20"/>
        <v/>
      </c>
      <c r="AU19" s="75" t="str">
        <f t="shared" ca="1" si="21"/>
        <v/>
      </c>
      <c r="AV19" s="75" t="str">
        <f t="shared" ca="1" si="22"/>
        <v/>
      </c>
      <c r="AW19" s="75" t="str">
        <f t="shared" ca="1" si="23"/>
        <v/>
      </c>
      <c r="AX19" s="75" t="str">
        <f t="shared" ca="1" si="24"/>
        <v/>
      </c>
      <c r="AY19" s="75" t="str">
        <f t="shared" ca="1" si="25"/>
        <v/>
      </c>
      <c r="BA19" s="75" t="str">
        <f t="shared" ca="1" si="26"/>
        <v/>
      </c>
    </row>
    <row r="20" spans="1:53" ht="26.25" customHeight="1" x14ac:dyDescent="0.15">
      <c r="A20" s="56">
        <f t="shared" si="27"/>
        <v>7</v>
      </c>
      <c r="B20" s="218"/>
      <c r="C20" s="188"/>
      <c r="D20" s="189"/>
      <c r="E20" s="189"/>
      <c r="F20" s="185"/>
      <c r="G20" s="185"/>
      <c r="H20" s="185"/>
      <c r="I20" s="185"/>
      <c r="J20" s="209" t="str">
        <f t="shared" si="0"/>
        <v>　</v>
      </c>
      <c r="K20" s="210"/>
      <c r="L20" s="211"/>
      <c r="M20" s="212"/>
      <c r="N20" s="221">
        <f t="shared" si="28"/>
        <v>124</v>
      </c>
      <c r="O20" s="222" t="str">
        <f t="shared" si="29"/>
        <v/>
      </c>
      <c r="P20" s="195"/>
      <c r="Q20" s="196"/>
      <c r="R20" s="197"/>
      <c r="S20" s="198"/>
      <c r="T20" s="199"/>
      <c r="V20" s="176" t="str">
        <f t="shared" ca="1" si="1"/>
        <v/>
      </c>
      <c r="W20" s="177" t="str">
        <f t="shared" ca="1" si="34"/>
        <v xml:space="preserve">       </v>
      </c>
      <c r="X20" s="79" t="str">
        <f t="shared" ca="1" si="35"/>
        <v xml:space="preserve">       </v>
      </c>
      <c r="Y20" s="75" t="str">
        <f t="shared" ca="1" si="2"/>
        <v/>
      </c>
      <c r="Z20" s="75" t="str">
        <f t="shared" ca="1" si="3"/>
        <v/>
      </c>
      <c r="AA20" s="75" t="str">
        <f t="shared" ca="1" si="4"/>
        <v/>
      </c>
      <c r="AB20" s="75" t="str">
        <f t="shared" ca="1" si="5"/>
        <v/>
      </c>
      <c r="AC20" s="75" t="str">
        <f t="shared" ca="1" si="6"/>
        <v/>
      </c>
      <c r="AD20" s="75" t="str">
        <f t="shared" ca="1" si="7"/>
        <v/>
      </c>
      <c r="AE20" s="75" t="str">
        <f t="shared" ca="1" si="8"/>
        <v/>
      </c>
      <c r="AF20" s="75" t="str">
        <f t="shared" ca="1" si="9"/>
        <v/>
      </c>
      <c r="AG20" s="84" t="str">
        <f t="shared" ca="1" si="10"/>
        <v/>
      </c>
      <c r="AH20" s="175" t="str">
        <f t="shared" ca="1" si="11"/>
        <v/>
      </c>
      <c r="AJ20" s="75" t="str">
        <f t="shared" ca="1" si="12"/>
        <v/>
      </c>
      <c r="AK20" s="75" t="str">
        <f t="shared" ca="1" si="36"/>
        <v xml:space="preserve">             </v>
      </c>
      <c r="AL20" s="79" t="str">
        <f t="shared" ca="1" si="37"/>
        <v xml:space="preserve">             </v>
      </c>
      <c r="AM20" s="75" t="str">
        <f t="shared" ca="1" si="13"/>
        <v/>
      </c>
      <c r="AN20" s="75" t="str">
        <f t="shared" ca="1" si="14"/>
        <v/>
      </c>
      <c r="AO20" s="75" t="str">
        <f t="shared" ca="1" si="15"/>
        <v/>
      </c>
      <c r="AP20" s="75" t="str">
        <f t="shared" ca="1" si="16"/>
        <v/>
      </c>
      <c r="AQ20" s="75" t="str">
        <f t="shared" ca="1" si="17"/>
        <v/>
      </c>
      <c r="AR20" s="75" t="str">
        <f t="shared" ca="1" si="18"/>
        <v/>
      </c>
      <c r="AS20" s="75" t="str">
        <f t="shared" ca="1" si="19"/>
        <v/>
      </c>
      <c r="AT20" s="75" t="str">
        <f t="shared" ca="1" si="20"/>
        <v/>
      </c>
      <c r="AU20" s="75" t="str">
        <f t="shared" ca="1" si="21"/>
        <v/>
      </c>
      <c r="AV20" s="75" t="str">
        <f t="shared" ca="1" si="22"/>
        <v/>
      </c>
      <c r="AW20" s="75" t="str">
        <f t="shared" ca="1" si="23"/>
        <v/>
      </c>
      <c r="AX20" s="75" t="str">
        <f t="shared" ca="1" si="24"/>
        <v/>
      </c>
      <c r="AY20" s="75" t="str">
        <f t="shared" ca="1" si="25"/>
        <v/>
      </c>
      <c r="BA20" s="75" t="str">
        <f t="shared" ca="1" si="26"/>
        <v/>
      </c>
    </row>
    <row r="21" spans="1:53" ht="26.25" customHeight="1" x14ac:dyDescent="0.15">
      <c r="A21" s="56">
        <f t="shared" si="27"/>
        <v>8</v>
      </c>
      <c r="B21" s="218"/>
      <c r="C21" s="188"/>
      <c r="D21" s="189"/>
      <c r="E21" s="189"/>
      <c r="F21" s="185"/>
      <c r="G21" s="185"/>
      <c r="H21" s="185"/>
      <c r="I21" s="185"/>
      <c r="J21" s="209" t="str">
        <f t="shared" si="0"/>
        <v>　</v>
      </c>
      <c r="K21" s="210"/>
      <c r="L21" s="211"/>
      <c r="M21" s="212"/>
      <c r="N21" s="221">
        <f t="shared" si="28"/>
        <v>124</v>
      </c>
      <c r="O21" s="222" t="str">
        <f t="shared" si="29"/>
        <v/>
      </c>
      <c r="P21" s="195"/>
      <c r="Q21" s="196"/>
      <c r="R21" s="197"/>
      <c r="S21" s="198"/>
      <c r="T21" s="199"/>
      <c r="V21" s="176" t="str">
        <f t="shared" ca="1" si="1"/>
        <v/>
      </c>
      <c r="W21" s="177" t="str">
        <f t="shared" ca="1" si="34"/>
        <v xml:space="preserve">       </v>
      </c>
      <c r="X21" s="79" t="str">
        <f t="shared" ca="1" si="35"/>
        <v xml:space="preserve">       </v>
      </c>
      <c r="Y21" s="75" t="str">
        <f t="shared" ca="1" si="2"/>
        <v/>
      </c>
      <c r="Z21" s="75" t="str">
        <f t="shared" ca="1" si="3"/>
        <v/>
      </c>
      <c r="AA21" s="75" t="str">
        <f t="shared" ca="1" si="4"/>
        <v/>
      </c>
      <c r="AB21" s="75" t="str">
        <f t="shared" ca="1" si="5"/>
        <v/>
      </c>
      <c r="AC21" s="75" t="str">
        <f t="shared" ca="1" si="6"/>
        <v/>
      </c>
      <c r="AD21" s="75" t="str">
        <f t="shared" ca="1" si="7"/>
        <v/>
      </c>
      <c r="AE21" s="75" t="str">
        <f t="shared" ca="1" si="8"/>
        <v/>
      </c>
      <c r="AF21" s="75" t="str">
        <f t="shared" ca="1" si="9"/>
        <v/>
      </c>
      <c r="AG21" s="84" t="str">
        <f t="shared" ca="1" si="10"/>
        <v/>
      </c>
      <c r="AH21" s="175" t="str">
        <f t="shared" ca="1" si="11"/>
        <v/>
      </c>
      <c r="AJ21" s="75" t="str">
        <f t="shared" ca="1" si="12"/>
        <v/>
      </c>
      <c r="AK21" s="75" t="str">
        <f t="shared" ca="1" si="36"/>
        <v xml:space="preserve">             </v>
      </c>
      <c r="AL21" s="79" t="str">
        <f t="shared" ca="1" si="37"/>
        <v xml:space="preserve">             </v>
      </c>
      <c r="AM21" s="75" t="str">
        <f t="shared" ca="1" si="13"/>
        <v/>
      </c>
      <c r="AN21" s="75" t="str">
        <f t="shared" ca="1" si="14"/>
        <v/>
      </c>
      <c r="AO21" s="75" t="str">
        <f t="shared" ca="1" si="15"/>
        <v/>
      </c>
      <c r="AP21" s="75" t="str">
        <f t="shared" ca="1" si="16"/>
        <v/>
      </c>
      <c r="AQ21" s="75" t="str">
        <f t="shared" ca="1" si="17"/>
        <v/>
      </c>
      <c r="AR21" s="75" t="str">
        <f t="shared" ca="1" si="18"/>
        <v/>
      </c>
      <c r="AS21" s="75" t="str">
        <f t="shared" ca="1" si="19"/>
        <v/>
      </c>
      <c r="AT21" s="75" t="str">
        <f t="shared" ca="1" si="20"/>
        <v/>
      </c>
      <c r="AU21" s="75" t="str">
        <f t="shared" ca="1" si="21"/>
        <v/>
      </c>
      <c r="AV21" s="75" t="str">
        <f t="shared" ca="1" si="22"/>
        <v/>
      </c>
      <c r="AW21" s="75" t="str">
        <f t="shared" ca="1" si="23"/>
        <v/>
      </c>
      <c r="AX21" s="75" t="str">
        <f t="shared" ca="1" si="24"/>
        <v/>
      </c>
      <c r="AY21" s="75" t="str">
        <f t="shared" ca="1" si="25"/>
        <v/>
      </c>
      <c r="BA21" s="75" t="str">
        <f t="shared" ca="1" si="26"/>
        <v/>
      </c>
    </row>
    <row r="22" spans="1:53" ht="26.25" customHeight="1" x14ac:dyDescent="0.15">
      <c r="A22" s="56">
        <f t="shared" si="27"/>
        <v>9</v>
      </c>
      <c r="B22" s="187"/>
      <c r="C22" s="188"/>
      <c r="D22" s="189"/>
      <c r="E22" s="189"/>
      <c r="F22" s="185"/>
      <c r="G22" s="185"/>
      <c r="H22" s="185"/>
      <c r="I22" s="185"/>
      <c r="J22" s="209" t="str">
        <f t="shared" si="0"/>
        <v>　</v>
      </c>
      <c r="K22" s="210"/>
      <c r="L22" s="211"/>
      <c r="M22" s="212"/>
      <c r="N22" s="221">
        <f t="shared" si="28"/>
        <v>124</v>
      </c>
      <c r="O22" s="222" t="str">
        <f t="shared" si="29"/>
        <v/>
      </c>
      <c r="P22" s="195"/>
      <c r="Q22" s="196"/>
      <c r="R22" s="197"/>
      <c r="S22" s="198"/>
      <c r="T22" s="199"/>
      <c r="V22" s="176" t="str">
        <f t="shared" ca="1" si="1"/>
        <v/>
      </c>
      <c r="W22" s="177" t="str">
        <f t="shared" ca="1" si="34"/>
        <v xml:space="preserve">       </v>
      </c>
      <c r="X22" s="79" t="str">
        <f t="shared" ca="1" si="35"/>
        <v xml:space="preserve">       </v>
      </c>
      <c r="Y22" s="75" t="str">
        <f t="shared" ca="1" si="2"/>
        <v/>
      </c>
      <c r="Z22" s="75" t="str">
        <f t="shared" ca="1" si="3"/>
        <v/>
      </c>
      <c r="AA22" s="75" t="str">
        <f t="shared" ca="1" si="4"/>
        <v/>
      </c>
      <c r="AB22" s="75" t="str">
        <f t="shared" ca="1" si="5"/>
        <v/>
      </c>
      <c r="AC22" s="75" t="str">
        <f t="shared" ca="1" si="6"/>
        <v/>
      </c>
      <c r="AD22" s="75" t="str">
        <f t="shared" ca="1" si="7"/>
        <v/>
      </c>
      <c r="AE22" s="75" t="str">
        <f t="shared" ca="1" si="8"/>
        <v/>
      </c>
      <c r="AF22" s="75" t="str">
        <f t="shared" ca="1" si="9"/>
        <v/>
      </c>
      <c r="AG22" s="84" t="str">
        <f t="shared" ca="1" si="10"/>
        <v/>
      </c>
      <c r="AH22" s="175" t="str">
        <f t="shared" ca="1" si="11"/>
        <v/>
      </c>
      <c r="AJ22" s="75" t="str">
        <f t="shared" ca="1" si="12"/>
        <v/>
      </c>
      <c r="AK22" s="75" t="str">
        <f t="shared" ca="1" si="36"/>
        <v xml:space="preserve">             </v>
      </c>
      <c r="AL22" s="79" t="str">
        <f t="shared" ca="1" si="37"/>
        <v xml:space="preserve">             </v>
      </c>
      <c r="AM22" s="75" t="str">
        <f t="shared" ca="1" si="13"/>
        <v/>
      </c>
      <c r="AN22" s="75" t="str">
        <f t="shared" ca="1" si="14"/>
        <v/>
      </c>
      <c r="AO22" s="75" t="str">
        <f t="shared" ca="1" si="15"/>
        <v/>
      </c>
      <c r="AP22" s="75" t="str">
        <f t="shared" ca="1" si="16"/>
        <v/>
      </c>
      <c r="AQ22" s="75" t="str">
        <f t="shared" ca="1" si="17"/>
        <v/>
      </c>
      <c r="AR22" s="75" t="str">
        <f t="shared" ca="1" si="18"/>
        <v/>
      </c>
      <c r="AS22" s="75" t="str">
        <f t="shared" ca="1" si="19"/>
        <v/>
      </c>
      <c r="AT22" s="75" t="str">
        <f t="shared" ca="1" si="20"/>
        <v/>
      </c>
      <c r="AU22" s="75" t="str">
        <f t="shared" ca="1" si="21"/>
        <v/>
      </c>
      <c r="AV22" s="75" t="str">
        <f t="shared" ca="1" si="22"/>
        <v/>
      </c>
      <c r="AW22" s="75" t="str">
        <f t="shared" ca="1" si="23"/>
        <v/>
      </c>
      <c r="AX22" s="75" t="str">
        <f t="shared" ca="1" si="24"/>
        <v/>
      </c>
      <c r="AY22" s="75" t="str">
        <f t="shared" ca="1" si="25"/>
        <v/>
      </c>
      <c r="BA22" s="75" t="str">
        <f t="shared" ca="1" si="26"/>
        <v/>
      </c>
    </row>
    <row r="23" spans="1:53" ht="26.25" customHeight="1" x14ac:dyDescent="0.15">
      <c r="A23" s="56">
        <f t="shared" si="27"/>
        <v>10</v>
      </c>
      <c r="B23" s="187"/>
      <c r="C23" s="188"/>
      <c r="D23" s="189"/>
      <c r="E23" s="189"/>
      <c r="F23" s="185"/>
      <c r="G23" s="185"/>
      <c r="H23" s="185"/>
      <c r="I23" s="185"/>
      <c r="J23" s="209" t="str">
        <f t="shared" si="0"/>
        <v>　</v>
      </c>
      <c r="K23" s="210"/>
      <c r="L23" s="211"/>
      <c r="M23" s="212"/>
      <c r="N23" s="221">
        <f t="shared" si="28"/>
        <v>124</v>
      </c>
      <c r="O23" s="222" t="str">
        <f t="shared" si="29"/>
        <v/>
      </c>
      <c r="P23" s="195"/>
      <c r="Q23" s="196"/>
      <c r="R23" s="197"/>
      <c r="S23" s="198"/>
      <c r="T23" s="199"/>
      <c r="V23" s="176" t="str">
        <f t="shared" ca="1" si="1"/>
        <v/>
      </c>
      <c r="W23" s="177" t="str">
        <f t="shared" ca="1" si="34"/>
        <v xml:space="preserve">       </v>
      </c>
      <c r="X23" s="79" t="str">
        <f t="shared" ca="1" si="35"/>
        <v xml:space="preserve">       </v>
      </c>
      <c r="Y23" s="75" t="str">
        <f t="shared" ca="1" si="2"/>
        <v/>
      </c>
      <c r="Z23" s="75" t="str">
        <f t="shared" ca="1" si="3"/>
        <v/>
      </c>
      <c r="AA23" s="75" t="str">
        <f t="shared" ca="1" si="4"/>
        <v/>
      </c>
      <c r="AB23" s="75" t="str">
        <f t="shared" ca="1" si="5"/>
        <v/>
      </c>
      <c r="AC23" s="75" t="str">
        <f t="shared" ca="1" si="6"/>
        <v/>
      </c>
      <c r="AD23" s="75" t="str">
        <f t="shared" ca="1" si="7"/>
        <v/>
      </c>
      <c r="AE23" s="75" t="str">
        <f t="shared" ca="1" si="8"/>
        <v/>
      </c>
      <c r="AF23" s="75" t="str">
        <f t="shared" ca="1" si="9"/>
        <v/>
      </c>
      <c r="AG23" s="84" t="str">
        <f t="shared" ca="1" si="10"/>
        <v/>
      </c>
      <c r="AH23" s="175" t="str">
        <f t="shared" ca="1" si="11"/>
        <v/>
      </c>
      <c r="AJ23" s="75" t="str">
        <f t="shared" ca="1" si="12"/>
        <v/>
      </c>
      <c r="AK23" s="75" t="str">
        <f t="shared" ca="1" si="36"/>
        <v xml:space="preserve">             </v>
      </c>
      <c r="AL23" s="79" t="str">
        <f t="shared" ca="1" si="37"/>
        <v xml:space="preserve">             </v>
      </c>
      <c r="AM23" s="75" t="str">
        <f t="shared" ca="1" si="13"/>
        <v/>
      </c>
      <c r="AN23" s="75" t="str">
        <f t="shared" ca="1" si="14"/>
        <v/>
      </c>
      <c r="AO23" s="75" t="str">
        <f t="shared" ca="1" si="15"/>
        <v/>
      </c>
      <c r="AP23" s="75" t="str">
        <f t="shared" ca="1" si="16"/>
        <v/>
      </c>
      <c r="AQ23" s="75" t="str">
        <f t="shared" ca="1" si="17"/>
        <v/>
      </c>
      <c r="AR23" s="75" t="str">
        <f t="shared" ca="1" si="18"/>
        <v/>
      </c>
      <c r="AS23" s="75" t="str">
        <f t="shared" ca="1" si="19"/>
        <v/>
      </c>
      <c r="AT23" s="75" t="str">
        <f t="shared" ca="1" si="20"/>
        <v/>
      </c>
      <c r="AU23" s="75" t="str">
        <f t="shared" ca="1" si="21"/>
        <v/>
      </c>
      <c r="AV23" s="75" t="str">
        <f t="shared" ca="1" si="22"/>
        <v/>
      </c>
      <c r="AW23" s="75" t="str">
        <f t="shared" ca="1" si="23"/>
        <v/>
      </c>
      <c r="AX23" s="75" t="str">
        <f t="shared" ca="1" si="24"/>
        <v/>
      </c>
      <c r="AY23" s="75" t="str">
        <f t="shared" ca="1" si="25"/>
        <v/>
      </c>
      <c r="BA23" s="75" t="str">
        <f t="shared" ca="1" si="26"/>
        <v/>
      </c>
    </row>
    <row r="24" spans="1:53" ht="26.25" customHeight="1" x14ac:dyDescent="0.15">
      <c r="A24" s="56">
        <f t="shared" si="27"/>
        <v>11</v>
      </c>
      <c r="B24" s="187"/>
      <c r="C24" s="188"/>
      <c r="D24" s="189"/>
      <c r="E24" s="189"/>
      <c r="F24" s="185"/>
      <c r="G24" s="185"/>
      <c r="H24" s="185"/>
      <c r="I24" s="185"/>
      <c r="J24" s="209" t="str">
        <f t="shared" si="0"/>
        <v>　</v>
      </c>
      <c r="K24" s="210"/>
      <c r="L24" s="211"/>
      <c r="M24" s="212"/>
      <c r="N24" s="221">
        <f t="shared" si="28"/>
        <v>124</v>
      </c>
      <c r="O24" s="222" t="str">
        <f t="shared" si="29"/>
        <v/>
      </c>
      <c r="P24" s="195"/>
      <c r="Q24" s="200"/>
      <c r="R24" s="197"/>
      <c r="S24" s="198"/>
      <c r="T24" s="199"/>
      <c r="V24" s="176" t="str">
        <f t="shared" ca="1" si="1"/>
        <v/>
      </c>
      <c r="W24" s="177" t="str">
        <f t="shared" ca="1" si="34"/>
        <v xml:space="preserve">       </v>
      </c>
      <c r="X24" s="79" t="str">
        <f t="shared" ca="1" si="35"/>
        <v xml:space="preserve">       </v>
      </c>
      <c r="Y24" s="75" t="str">
        <f t="shared" ca="1" si="2"/>
        <v/>
      </c>
      <c r="Z24" s="75" t="str">
        <f t="shared" ca="1" si="3"/>
        <v/>
      </c>
      <c r="AA24" s="75" t="str">
        <f t="shared" ca="1" si="4"/>
        <v/>
      </c>
      <c r="AB24" s="75" t="str">
        <f t="shared" ca="1" si="5"/>
        <v/>
      </c>
      <c r="AC24" s="75" t="str">
        <f t="shared" ca="1" si="6"/>
        <v/>
      </c>
      <c r="AD24" s="75" t="str">
        <f t="shared" ca="1" si="7"/>
        <v/>
      </c>
      <c r="AE24" s="75" t="str">
        <f t="shared" ca="1" si="8"/>
        <v/>
      </c>
      <c r="AF24" s="75" t="str">
        <f t="shared" ca="1" si="9"/>
        <v/>
      </c>
      <c r="AG24" s="84" t="str">
        <f t="shared" ca="1" si="10"/>
        <v/>
      </c>
      <c r="AH24" s="175" t="str">
        <f t="shared" ca="1" si="11"/>
        <v/>
      </c>
      <c r="AJ24" s="75" t="str">
        <f t="shared" ca="1" si="12"/>
        <v/>
      </c>
      <c r="AK24" s="75" t="str">
        <f t="shared" ca="1" si="36"/>
        <v xml:space="preserve">             </v>
      </c>
      <c r="AL24" s="79" t="str">
        <f t="shared" ca="1" si="37"/>
        <v xml:space="preserve">             </v>
      </c>
      <c r="AM24" s="75" t="str">
        <f t="shared" ca="1" si="13"/>
        <v/>
      </c>
      <c r="AN24" s="75" t="str">
        <f t="shared" ca="1" si="14"/>
        <v/>
      </c>
      <c r="AO24" s="75" t="str">
        <f t="shared" ca="1" si="15"/>
        <v/>
      </c>
      <c r="AP24" s="75" t="str">
        <f t="shared" ca="1" si="16"/>
        <v/>
      </c>
      <c r="AQ24" s="75" t="str">
        <f t="shared" ca="1" si="17"/>
        <v/>
      </c>
      <c r="AR24" s="75" t="str">
        <f t="shared" ca="1" si="18"/>
        <v/>
      </c>
      <c r="AS24" s="75" t="str">
        <f t="shared" ca="1" si="19"/>
        <v/>
      </c>
      <c r="AT24" s="75" t="str">
        <f t="shared" ca="1" si="20"/>
        <v/>
      </c>
      <c r="AU24" s="75" t="str">
        <f t="shared" ca="1" si="21"/>
        <v/>
      </c>
      <c r="AV24" s="75" t="str">
        <f t="shared" ca="1" si="22"/>
        <v/>
      </c>
      <c r="AW24" s="75" t="str">
        <f t="shared" ca="1" si="23"/>
        <v/>
      </c>
      <c r="AX24" s="75" t="str">
        <f t="shared" ca="1" si="24"/>
        <v/>
      </c>
      <c r="AY24" s="75" t="str">
        <f t="shared" ca="1" si="25"/>
        <v/>
      </c>
      <c r="BA24" s="75" t="str">
        <f t="shared" ca="1" si="26"/>
        <v/>
      </c>
    </row>
    <row r="25" spans="1:53" ht="26.25" customHeight="1" x14ac:dyDescent="0.15">
      <c r="A25" s="56">
        <f t="shared" si="27"/>
        <v>12</v>
      </c>
      <c r="B25" s="187"/>
      <c r="C25" s="188"/>
      <c r="D25" s="189"/>
      <c r="E25" s="189"/>
      <c r="F25" s="185"/>
      <c r="G25" s="185"/>
      <c r="H25" s="185"/>
      <c r="I25" s="185"/>
      <c r="J25" s="209" t="str">
        <f t="shared" si="0"/>
        <v>　</v>
      </c>
      <c r="K25" s="210"/>
      <c r="L25" s="211"/>
      <c r="M25" s="212"/>
      <c r="N25" s="221">
        <f t="shared" si="28"/>
        <v>124</v>
      </c>
      <c r="O25" s="222" t="str">
        <f t="shared" si="29"/>
        <v/>
      </c>
      <c r="P25" s="195"/>
      <c r="Q25" s="196"/>
      <c r="R25" s="197"/>
      <c r="S25" s="198"/>
      <c r="T25" s="199"/>
      <c r="V25" s="176" t="str">
        <f t="shared" ca="1" si="1"/>
        <v/>
      </c>
      <c r="W25" s="177" t="str">
        <f t="shared" ca="1" si="34"/>
        <v xml:space="preserve">       </v>
      </c>
      <c r="X25" s="79" t="str">
        <f t="shared" ca="1" si="35"/>
        <v xml:space="preserve">       </v>
      </c>
      <c r="Y25" s="75" t="str">
        <f t="shared" ca="1" si="2"/>
        <v/>
      </c>
      <c r="Z25" s="75" t="str">
        <f t="shared" ca="1" si="3"/>
        <v/>
      </c>
      <c r="AA25" s="75" t="str">
        <f t="shared" ca="1" si="4"/>
        <v/>
      </c>
      <c r="AB25" s="75" t="str">
        <f t="shared" ca="1" si="5"/>
        <v/>
      </c>
      <c r="AC25" s="75" t="str">
        <f t="shared" ca="1" si="6"/>
        <v/>
      </c>
      <c r="AD25" s="75" t="str">
        <f t="shared" ca="1" si="7"/>
        <v/>
      </c>
      <c r="AE25" s="75" t="str">
        <f t="shared" ca="1" si="8"/>
        <v/>
      </c>
      <c r="AF25" s="75" t="str">
        <f t="shared" ca="1" si="9"/>
        <v/>
      </c>
      <c r="AG25" s="84" t="str">
        <f t="shared" ca="1" si="10"/>
        <v/>
      </c>
      <c r="AH25" s="175" t="str">
        <f t="shared" ca="1" si="11"/>
        <v/>
      </c>
      <c r="AJ25" s="75" t="str">
        <f t="shared" ca="1" si="12"/>
        <v/>
      </c>
      <c r="AK25" s="75" t="str">
        <f t="shared" ca="1" si="36"/>
        <v xml:space="preserve">             </v>
      </c>
      <c r="AL25" s="79" t="str">
        <f t="shared" ca="1" si="37"/>
        <v xml:space="preserve">             </v>
      </c>
      <c r="AM25" s="75" t="str">
        <f t="shared" ca="1" si="13"/>
        <v/>
      </c>
      <c r="AN25" s="75" t="str">
        <f t="shared" ca="1" si="14"/>
        <v/>
      </c>
      <c r="AO25" s="75" t="str">
        <f t="shared" ca="1" si="15"/>
        <v/>
      </c>
      <c r="AP25" s="75" t="str">
        <f t="shared" ca="1" si="16"/>
        <v/>
      </c>
      <c r="AQ25" s="75" t="str">
        <f t="shared" ca="1" si="17"/>
        <v/>
      </c>
      <c r="AR25" s="75" t="str">
        <f t="shared" ca="1" si="18"/>
        <v/>
      </c>
      <c r="AS25" s="75" t="str">
        <f t="shared" ca="1" si="19"/>
        <v/>
      </c>
      <c r="AT25" s="75" t="str">
        <f t="shared" ca="1" si="20"/>
        <v/>
      </c>
      <c r="AU25" s="75" t="str">
        <f t="shared" ca="1" si="21"/>
        <v/>
      </c>
      <c r="AV25" s="75" t="str">
        <f t="shared" ca="1" si="22"/>
        <v/>
      </c>
      <c r="AW25" s="75" t="str">
        <f t="shared" ca="1" si="23"/>
        <v/>
      </c>
      <c r="AX25" s="75" t="str">
        <f t="shared" ca="1" si="24"/>
        <v/>
      </c>
      <c r="AY25" s="75" t="str">
        <f t="shared" ca="1" si="25"/>
        <v/>
      </c>
      <c r="BA25" s="75" t="str">
        <f t="shared" ca="1" si="26"/>
        <v/>
      </c>
    </row>
    <row r="26" spans="1:53" ht="26.25" customHeight="1" x14ac:dyDescent="0.15">
      <c r="A26" s="56">
        <f t="shared" si="27"/>
        <v>13</v>
      </c>
      <c r="B26" s="187"/>
      <c r="C26" s="188"/>
      <c r="D26" s="189"/>
      <c r="E26" s="189"/>
      <c r="F26" s="185"/>
      <c r="G26" s="185"/>
      <c r="H26" s="185"/>
      <c r="I26" s="185"/>
      <c r="J26" s="209" t="str">
        <f t="shared" si="0"/>
        <v>　</v>
      </c>
      <c r="K26" s="210"/>
      <c r="L26" s="211"/>
      <c r="M26" s="212"/>
      <c r="N26" s="221">
        <f t="shared" si="28"/>
        <v>124</v>
      </c>
      <c r="O26" s="222" t="str">
        <f t="shared" si="29"/>
        <v/>
      </c>
      <c r="P26" s="195"/>
      <c r="Q26" s="196"/>
      <c r="R26" s="197"/>
      <c r="S26" s="198"/>
      <c r="T26" s="199"/>
      <c r="V26" s="176" t="str">
        <f t="shared" ca="1" si="1"/>
        <v/>
      </c>
      <c r="W26" s="177" t="str">
        <f t="shared" ca="1" si="34"/>
        <v xml:space="preserve">       </v>
      </c>
      <c r="X26" s="79" t="str">
        <f t="shared" ca="1" si="35"/>
        <v xml:space="preserve">       </v>
      </c>
      <c r="Y26" s="75" t="str">
        <f t="shared" ca="1" si="2"/>
        <v/>
      </c>
      <c r="Z26" s="75" t="str">
        <f t="shared" ca="1" si="3"/>
        <v/>
      </c>
      <c r="AA26" s="75" t="str">
        <f t="shared" ca="1" si="4"/>
        <v/>
      </c>
      <c r="AB26" s="75" t="str">
        <f t="shared" ca="1" si="5"/>
        <v/>
      </c>
      <c r="AC26" s="75" t="str">
        <f t="shared" ca="1" si="6"/>
        <v/>
      </c>
      <c r="AD26" s="75" t="str">
        <f t="shared" ca="1" si="7"/>
        <v/>
      </c>
      <c r="AE26" s="75" t="str">
        <f t="shared" ca="1" si="8"/>
        <v/>
      </c>
      <c r="AF26" s="75" t="str">
        <f t="shared" ca="1" si="9"/>
        <v/>
      </c>
      <c r="AG26" s="84" t="str">
        <f t="shared" ca="1" si="10"/>
        <v/>
      </c>
      <c r="AH26" s="175" t="str">
        <f t="shared" ca="1" si="11"/>
        <v/>
      </c>
      <c r="AJ26" s="75" t="str">
        <f t="shared" ca="1" si="12"/>
        <v/>
      </c>
      <c r="AK26" s="75" t="str">
        <f t="shared" ca="1" si="36"/>
        <v xml:space="preserve">             </v>
      </c>
      <c r="AL26" s="79" t="str">
        <f t="shared" ca="1" si="37"/>
        <v xml:space="preserve">             </v>
      </c>
      <c r="AM26" s="75" t="str">
        <f t="shared" ca="1" si="13"/>
        <v/>
      </c>
      <c r="AN26" s="75" t="str">
        <f t="shared" ca="1" si="14"/>
        <v/>
      </c>
      <c r="AO26" s="75" t="str">
        <f t="shared" ca="1" si="15"/>
        <v/>
      </c>
      <c r="AP26" s="75" t="str">
        <f t="shared" ca="1" si="16"/>
        <v/>
      </c>
      <c r="AQ26" s="75" t="str">
        <f t="shared" ca="1" si="17"/>
        <v/>
      </c>
      <c r="AR26" s="75" t="str">
        <f t="shared" ca="1" si="18"/>
        <v/>
      </c>
      <c r="AS26" s="75" t="str">
        <f t="shared" ca="1" si="19"/>
        <v/>
      </c>
      <c r="AT26" s="75" t="str">
        <f t="shared" ca="1" si="20"/>
        <v/>
      </c>
      <c r="AU26" s="75" t="str">
        <f t="shared" ca="1" si="21"/>
        <v/>
      </c>
      <c r="AV26" s="75" t="str">
        <f t="shared" ca="1" si="22"/>
        <v/>
      </c>
      <c r="AW26" s="75" t="str">
        <f t="shared" ca="1" si="23"/>
        <v/>
      </c>
      <c r="AX26" s="75" t="str">
        <f t="shared" ca="1" si="24"/>
        <v/>
      </c>
      <c r="AY26" s="75" t="str">
        <f t="shared" ca="1" si="25"/>
        <v/>
      </c>
      <c r="BA26" s="75" t="str">
        <f t="shared" ca="1" si="26"/>
        <v/>
      </c>
    </row>
    <row r="27" spans="1:53" ht="26.25" customHeight="1" x14ac:dyDescent="0.15">
      <c r="A27" s="56">
        <f t="shared" si="27"/>
        <v>14</v>
      </c>
      <c r="B27" s="187"/>
      <c r="C27" s="188"/>
      <c r="D27" s="189"/>
      <c r="E27" s="189"/>
      <c r="F27" s="185"/>
      <c r="G27" s="185"/>
      <c r="H27" s="185"/>
      <c r="I27" s="185"/>
      <c r="J27" s="209" t="str">
        <f t="shared" si="0"/>
        <v>　</v>
      </c>
      <c r="K27" s="210"/>
      <c r="L27" s="211"/>
      <c r="M27" s="212"/>
      <c r="N27" s="221">
        <f t="shared" si="28"/>
        <v>124</v>
      </c>
      <c r="O27" s="222" t="str">
        <f t="shared" si="29"/>
        <v/>
      </c>
      <c r="P27" s="195"/>
      <c r="Q27" s="196"/>
      <c r="R27" s="197"/>
      <c r="S27" s="198"/>
      <c r="T27" s="199"/>
      <c r="V27" s="176" t="str">
        <f t="shared" ca="1" si="1"/>
        <v/>
      </c>
      <c r="W27" s="177" t="str">
        <f t="shared" ca="1" si="34"/>
        <v xml:space="preserve">       </v>
      </c>
      <c r="X27" s="79" t="str">
        <f t="shared" ca="1" si="35"/>
        <v xml:space="preserve">       </v>
      </c>
      <c r="Y27" s="75" t="str">
        <f t="shared" ca="1" si="2"/>
        <v/>
      </c>
      <c r="Z27" s="75" t="str">
        <f t="shared" ca="1" si="3"/>
        <v/>
      </c>
      <c r="AA27" s="75" t="str">
        <f t="shared" ca="1" si="4"/>
        <v/>
      </c>
      <c r="AB27" s="75" t="str">
        <f t="shared" ca="1" si="5"/>
        <v/>
      </c>
      <c r="AC27" s="75" t="str">
        <f t="shared" ca="1" si="6"/>
        <v/>
      </c>
      <c r="AD27" s="75" t="str">
        <f t="shared" ca="1" si="7"/>
        <v/>
      </c>
      <c r="AE27" s="75" t="str">
        <f t="shared" ca="1" si="8"/>
        <v/>
      </c>
      <c r="AF27" s="75" t="str">
        <f t="shared" ca="1" si="9"/>
        <v/>
      </c>
      <c r="AG27" s="84" t="str">
        <f t="shared" ca="1" si="10"/>
        <v/>
      </c>
      <c r="AH27" s="175" t="str">
        <f t="shared" ca="1" si="11"/>
        <v/>
      </c>
      <c r="AJ27" s="75" t="str">
        <f t="shared" ca="1" si="12"/>
        <v/>
      </c>
      <c r="AK27" s="75" t="str">
        <f t="shared" ca="1" si="36"/>
        <v xml:space="preserve">             </v>
      </c>
      <c r="AL27" s="79" t="str">
        <f t="shared" ca="1" si="37"/>
        <v xml:space="preserve">             </v>
      </c>
      <c r="AM27" s="75" t="str">
        <f t="shared" ca="1" si="13"/>
        <v/>
      </c>
      <c r="AN27" s="75" t="str">
        <f t="shared" ca="1" si="14"/>
        <v/>
      </c>
      <c r="AO27" s="75" t="str">
        <f t="shared" ca="1" si="15"/>
        <v/>
      </c>
      <c r="AP27" s="75" t="str">
        <f t="shared" ca="1" si="16"/>
        <v/>
      </c>
      <c r="AQ27" s="75" t="str">
        <f t="shared" ca="1" si="17"/>
        <v/>
      </c>
      <c r="AR27" s="75" t="str">
        <f t="shared" ca="1" si="18"/>
        <v/>
      </c>
      <c r="AS27" s="75" t="str">
        <f t="shared" ca="1" si="19"/>
        <v/>
      </c>
      <c r="AT27" s="75" t="str">
        <f t="shared" ca="1" si="20"/>
        <v/>
      </c>
      <c r="AU27" s="75" t="str">
        <f t="shared" ca="1" si="21"/>
        <v/>
      </c>
      <c r="AV27" s="75" t="str">
        <f t="shared" ca="1" si="22"/>
        <v/>
      </c>
      <c r="AW27" s="75" t="str">
        <f t="shared" ca="1" si="23"/>
        <v/>
      </c>
      <c r="AX27" s="75" t="str">
        <f t="shared" ca="1" si="24"/>
        <v/>
      </c>
      <c r="AY27" s="75" t="str">
        <f t="shared" ca="1" si="25"/>
        <v/>
      </c>
      <c r="BA27" s="75" t="str">
        <f t="shared" ca="1" si="26"/>
        <v/>
      </c>
    </row>
    <row r="28" spans="1:53" ht="26.25" customHeight="1" x14ac:dyDescent="0.15">
      <c r="A28" s="56">
        <f t="shared" si="27"/>
        <v>15</v>
      </c>
      <c r="B28" s="187"/>
      <c r="C28" s="188"/>
      <c r="D28" s="189"/>
      <c r="E28" s="189"/>
      <c r="F28" s="185"/>
      <c r="G28" s="185"/>
      <c r="H28" s="185"/>
      <c r="I28" s="185"/>
      <c r="J28" s="209" t="str">
        <f t="shared" si="0"/>
        <v>　</v>
      </c>
      <c r="K28" s="210"/>
      <c r="L28" s="211"/>
      <c r="M28" s="212"/>
      <c r="N28" s="221">
        <f t="shared" si="28"/>
        <v>124</v>
      </c>
      <c r="O28" s="222" t="str">
        <f t="shared" si="29"/>
        <v/>
      </c>
      <c r="P28" s="195"/>
      <c r="Q28" s="196"/>
      <c r="R28" s="197"/>
      <c r="S28" s="198"/>
      <c r="T28" s="199"/>
      <c r="V28" s="176" t="str">
        <f t="shared" ca="1" si="1"/>
        <v/>
      </c>
      <c r="W28" s="177" t="str">
        <f t="shared" ca="1" si="34"/>
        <v xml:space="preserve">       </v>
      </c>
      <c r="X28" s="79" t="str">
        <f t="shared" ca="1" si="35"/>
        <v xml:space="preserve">       </v>
      </c>
      <c r="Y28" s="75" t="str">
        <f t="shared" ca="1" si="2"/>
        <v/>
      </c>
      <c r="Z28" s="75" t="str">
        <f t="shared" ca="1" si="3"/>
        <v/>
      </c>
      <c r="AA28" s="75" t="str">
        <f t="shared" ca="1" si="4"/>
        <v/>
      </c>
      <c r="AB28" s="75" t="str">
        <f t="shared" ca="1" si="5"/>
        <v/>
      </c>
      <c r="AC28" s="75" t="str">
        <f t="shared" ca="1" si="6"/>
        <v/>
      </c>
      <c r="AD28" s="75" t="str">
        <f t="shared" ca="1" si="7"/>
        <v/>
      </c>
      <c r="AE28" s="75" t="str">
        <f t="shared" ca="1" si="8"/>
        <v/>
      </c>
      <c r="AF28" s="75" t="str">
        <f t="shared" ca="1" si="9"/>
        <v/>
      </c>
      <c r="AG28" s="84" t="str">
        <f t="shared" ca="1" si="10"/>
        <v/>
      </c>
      <c r="AH28" s="175" t="str">
        <f t="shared" ca="1" si="11"/>
        <v/>
      </c>
      <c r="AJ28" s="75" t="str">
        <f t="shared" ca="1" si="12"/>
        <v/>
      </c>
      <c r="AK28" s="75" t="str">
        <f t="shared" ca="1" si="36"/>
        <v xml:space="preserve">             </v>
      </c>
      <c r="AL28" s="79" t="str">
        <f t="shared" ca="1" si="37"/>
        <v xml:space="preserve">             </v>
      </c>
      <c r="AM28" s="75" t="str">
        <f t="shared" ca="1" si="13"/>
        <v/>
      </c>
      <c r="AN28" s="75" t="str">
        <f t="shared" ca="1" si="14"/>
        <v/>
      </c>
      <c r="AO28" s="75" t="str">
        <f t="shared" ca="1" si="15"/>
        <v/>
      </c>
      <c r="AP28" s="75" t="str">
        <f t="shared" ca="1" si="16"/>
        <v/>
      </c>
      <c r="AQ28" s="75" t="str">
        <f t="shared" ca="1" si="17"/>
        <v/>
      </c>
      <c r="AR28" s="75" t="str">
        <f t="shared" ca="1" si="18"/>
        <v/>
      </c>
      <c r="AS28" s="75" t="str">
        <f t="shared" ca="1" si="19"/>
        <v/>
      </c>
      <c r="AT28" s="75" t="str">
        <f t="shared" ca="1" si="20"/>
        <v/>
      </c>
      <c r="AU28" s="75" t="str">
        <f t="shared" ca="1" si="21"/>
        <v/>
      </c>
      <c r="AV28" s="75" t="str">
        <f t="shared" ca="1" si="22"/>
        <v/>
      </c>
      <c r="AW28" s="75" t="str">
        <f t="shared" ca="1" si="23"/>
        <v/>
      </c>
      <c r="AX28" s="75" t="str">
        <f t="shared" ca="1" si="24"/>
        <v/>
      </c>
      <c r="AY28" s="75" t="str">
        <f t="shared" ca="1" si="25"/>
        <v/>
      </c>
      <c r="BA28" s="75" t="str">
        <f t="shared" ca="1" si="26"/>
        <v/>
      </c>
    </row>
    <row r="29" spans="1:53" ht="26.25" customHeight="1" x14ac:dyDescent="0.15">
      <c r="A29" s="56">
        <f t="shared" si="27"/>
        <v>16</v>
      </c>
      <c r="B29" s="187"/>
      <c r="C29" s="188"/>
      <c r="D29" s="189"/>
      <c r="E29" s="189"/>
      <c r="F29" s="185"/>
      <c r="G29" s="185"/>
      <c r="H29" s="185"/>
      <c r="I29" s="185"/>
      <c r="J29" s="209" t="str">
        <f t="shared" si="0"/>
        <v>　</v>
      </c>
      <c r="K29" s="210"/>
      <c r="L29" s="211"/>
      <c r="M29" s="212"/>
      <c r="N29" s="221">
        <f t="shared" si="28"/>
        <v>124</v>
      </c>
      <c r="O29" s="222" t="str">
        <f t="shared" si="29"/>
        <v/>
      </c>
      <c r="P29" s="195"/>
      <c r="Q29" s="196"/>
      <c r="R29" s="197"/>
      <c r="S29" s="198"/>
      <c r="T29" s="199"/>
      <c r="V29" s="176" t="str">
        <f t="shared" ca="1" si="1"/>
        <v/>
      </c>
      <c r="W29" s="177" t="str">
        <f t="shared" ca="1" si="34"/>
        <v xml:space="preserve">       </v>
      </c>
      <c r="X29" s="79" t="str">
        <f t="shared" ca="1" si="35"/>
        <v xml:space="preserve">       </v>
      </c>
      <c r="Y29" s="75" t="str">
        <f t="shared" ca="1" si="2"/>
        <v/>
      </c>
      <c r="Z29" s="75" t="str">
        <f t="shared" ca="1" si="3"/>
        <v/>
      </c>
      <c r="AA29" s="75" t="str">
        <f t="shared" ca="1" si="4"/>
        <v/>
      </c>
      <c r="AB29" s="75" t="str">
        <f t="shared" ca="1" si="5"/>
        <v/>
      </c>
      <c r="AC29" s="75" t="str">
        <f t="shared" ca="1" si="6"/>
        <v/>
      </c>
      <c r="AD29" s="75" t="str">
        <f t="shared" ca="1" si="7"/>
        <v/>
      </c>
      <c r="AE29" s="75" t="str">
        <f t="shared" ca="1" si="8"/>
        <v/>
      </c>
      <c r="AF29" s="75" t="str">
        <f t="shared" ca="1" si="9"/>
        <v/>
      </c>
      <c r="AG29" s="84" t="str">
        <f t="shared" ca="1" si="10"/>
        <v/>
      </c>
      <c r="AH29" s="175" t="str">
        <f t="shared" ca="1" si="11"/>
        <v/>
      </c>
      <c r="AJ29" s="75" t="str">
        <f t="shared" ca="1" si="12"/>
        <v/>
      </c>
      <c r="AK29" s="75" t="str">
        <f t="shared" ca="1" si="36"/>
        <v xml:space="preserve">             </v>
      </c>
      <c r="AL29" s="79" t="str">
        <f t="shared" ca="1" si="37"/>
        <v xml:space="preserve">             </v>
      </c>
      <c r="AM29" s="75" t="str">
        <f t="shared" ca="1" si="13"/>
        <v/>
      </c>
      <c r="AN29" s="75" t="str">
        <f t="shared" ca="1" si="14"/>
        <v/>
      </c>
      <c r="AO29" s="75" t="str">
        <f t="shared" ca="1" si="15"/>
        <v/>
      </c>
      <c r="AP29" s="75" t="str">
        <f t="shared" ca="1" si="16"/>
        <v/>
      </c>
      <c r="AQ29" s="75" t="str">
        <f t="shared" ca="1" si="17"/>
        <v/>
      </c>
      <c r="AR29" s="75" t="str">
        <f t="shared" ca="1" si="18"/>
        <v/>
      </c>
      <c r="AS29" s="75" t="str">
        <f t="shared" ca="1" si="19"/>
        <v/>
      </c>
      <c r="AT29" s="75" t="str">
        <f t="shared" ca="1" si="20"/>
        <v/>
      </c>
      <c r="AU29" s="75" t="str">
        <f t="shared" ca="1" si="21"/>
        <v/>
      </c>
      <c r="AV29" s="75" t="str">
        <f t="shared" ca="1" si="22"/>
        <v/>
      </c>
      <c r="AW29" s="75" t="str">
        <f t="shared" ca="1" si="23"/>
        <v/>
      </c>
      <c r="AX29" s="75" t="str">
        <f t="shared" ca="1" si="24"/>
        <v/>
      </c>
      <c r="AY29" s="75" t="str">
        <f t="shared" ca="1" si="25"/>
        <v/>
      </c>
      <c r="BA29" s="75" t="str">
        <f t="shared" ca="1" si="26"/>
        <v/>
      </c>
    </row>
    <row r="30" spans="1:53" ht="26.25" customHeight="1" x14ac:dyDescent="0.15">
      <c r="A30" s="56">
        <f t="shared" si="27"/>
        <v>17</v>
      </c>
      <c r="B30" s="187"/>
      <c r="C30" s="188"/>
      <c r="D30" s="189"/>
      <c r="E30" s="189"/>
      <c r="F30" s="185"/>
      <c r="G30" s="185"/>
      <c r="H30" s="185"/>
      <c r="I30" s="185"/>
      <c r="J30" s="209" t="str">
        <f t="shared" si="0"/>
        <v>　</v>
      </c>
      <c r="K30" s="210"/>
      <c r="L30" s="211"/>
      <c r="M30" s="212"/>
      <c r="N30" s="221">
        <f t="shared" si="28"/>
        <v>124</v>
      </c>
      <c r="O30" s="222" t="str">
        <f t="shared" si="29"/>
        <v/>
      </c>
      <c r="P30" s="195"/>
      <c r="Q30" s="196"/>
      <c r="R30" s="197"/>
      <c r="S30" s="198"/>
      <c r="T30" s="199"/>
      <c r="V30" s="176" t="str">
        <f t="shared" ca="1" si="1"/>
        <v/>
      </c>
      <c r="W30" s="177" t="str">
        <f t="shared" ca="1" si="34"/>
        <v xml:space="preserve">       </v>
      </c>
      <c r="X30" s="79" t="str">
        <f t="shared" ca="1" si="35"/>
        <v xml:space="preserve">       </v>
      </c>
      <c r="Y30" s="75" t="str">
        <f t="shared" ca="1" si="2"/>
        <v/>
      </c>
      <c r="Z30" s="75" t="str">
        <f t="shared" ca="1" si="3"/>
        <v/>
      </c>
      <c r="AA30" s="75" t="str">
        <f t="shared" ca="1" si="4"/>
        <v/>
      </c>
      <c r="AB30" s="75" t="str">
        <f t="shared" ca="1" si="5"/>
        <v/>
      </c>
      <c r="AC30" s="75" t="str">
        <f t="shared" ca="1" si="6"/>
        <v/>
      </c>
      <c r="AD30" s="75" t="str">
        <f t="shared" ca="1" si="7"/>
        <v/>
      </c>
      <c r="AE30" s="75" t="str">
        <f t="shared" ca="1" si="8"/>
        <v/>
      </c>
      <c r="AF30" s="75" t="str">
        <f t="shared" ca="1" si="9"/>
        <v/>
      </c>
      <c r="AG30" s="84" t="str">
        <f t="shared" ca="1" si="10"/>
        <v/>
      </c>
      <c r="AH30" s="175" t="str">
        <f t="shared" ca="1" si="11"/>
        <v/>
      </c>
      <c r="AJ30" s="75" t="str">
        <f t="shared" ca="1" si="12"/>
        <v/>
      </c>
      <c r="AK30" s="75" t="str">
        <f t="shared" ca="1" si="36"/>
        <v xml:space="preserve">             </v>
      </c>
      <c r="AL30" s="79" t="str">
        <f t="shared" ca="1" si="37"/>
        <v xml:space="preserve">             </v>
      </c>
      <c r="AM30" s="75" t="str">
        <f t="shared" ca="1" si="13"/>
        <v/>
      </c>
      <c r="AN30" s="75" t="str">
        <f t="shared" ca="1" si="14"/>
        <v/>
      </c>
      <c r="AO30" s="75" t="str">
        <f t="shared" ca="1" si="15"/>
        <v/>
      </c>
      <c r="AP30" s="75" t="str">
        <f t="shared" ca="1" si="16"/>
        <v/>
      </c>
      <c r="AQ30" s="75" t="str">
        <f t="shared" ca="1" si="17"/>
        <v/>
      </c>
      <c r="AR30" s="75" t="str">
        <f t="shared" ca="1" si="18"/>
        <v/>
      </c>
      <c r="AS30" s="75" t="str">
        <f t="shared" ca="1" si="19"/>
        <v/>
      </c>
      <c r="AT30" s="75" t="str">
        <f t="shared" ca="1" si="20"/>
        <v/>
      </c>
      <c r="AU30" s="75" t="str">
        <f t="shared" ca="1" si="21"/>
        <v/>
      </c>
      <c r="AV30" s="75" t="str">
        <f t="shared" ca="1" si="22"/>
        <v/>
      </c>
      <c r="AW30" s="75" t="str">
        <f t="shared" ca="1" si="23"/>
        <v/>
      </c>
      <c r="AX30" s="75" t="str">
        <f t="shared" ca="1" si="24"/>
        <v/>
      </c>
      <c r="AY30" s="75" t="str">
        <f t="shared" ca="1" si="25"/>
        <v/>
      </c>
      <c r="BA30" s="75" t="str">
        <f t="shared" ca="1" si="26"/>
        <v/>
      </c>
    </row>
    <row r="31" spans="1:53" ht="26.25" customHeight="1" x14ac:dyDescent="0.15">
      <c r="A31" s="56">
        <f t="shared" si="27"/>
        <v>18</v>
      </c>
      <c r="B31" s="187"/>
      <c r="C31" s="188"/>
      <c r="D31" s="189"/>
      <c r="E31" s="189"/>
      <c r="F31" s="185"/>
      <c r="G31" s="185"/>
      <c r="H31" s="185"/>
      <c r="I31" s="185"/>
      <c r="J31" s="209" t="str">
        <f t="shared" si="0"/>
        <v>　</v>
      </c>
      <c r="K31" s="210"/>
      <c r="L31" s="211"/>
      <c r="M31" s="212"/>
      <c r="N31" s="221">
        <f t="shared" si="28"/>
        <v>124</v>
      </c>
      <c r="O31" s="222" t="str">
        <f t="shared" si="29"/>
        <v/>
      </c>
      <c r="P31" s="195"/>
      <c r="Q31" s="196"/>
      <c r="R31" s="197"/>
      <c r="S31" s="198"/>
      <c r="T31" s="199"/>
      <c r="V31" s="176" t="str">
        <f t="shared" ca="1" si="1"/>
        <v/>
      </c>
      <c r="W31" s="177" t="str">
        <f t="shared" ca="1" si="34"/>
        <v xml:space="preserve">       </v>
      </c>
      <c r="X31" s="79" t="str">
        <f t="shared" ca="1" si="35"/>
        <v xml:space="preserve">       </v>
      </c>
      <c r="Y31" s="75" t="str">
        <f t="shared" ca="1" si="2"/>
        <v/>
      </c>
      <c r="Z31" s="75" t="str">
        <f t="shared" ca="1" si="3"/>
        <v/>
      </c>
      <c r="AA31" s="75" t="str">
        <f t="shared" ca="1" si="4"/>
        <v/>
      </c>
      <c r="AB31" s="75" t="str">
        <f t="shared" ca="1" si="5"/>
        <v/>
      </c>
      <c r="AC31" s="75" t="str">
        <f t="shared" ca="1" si="6"/>
        <v/>
      </c>
      <c r="AD31" s="75" t="str">
        <f t="shared" ca="1" si="7"/>
        <v/>
      </c>
      <c r="AE31" s="75" t="str">
        <f t="shared" ca="1" si="8"/>
        <v/>
      </c>
      <c r="AF31" s="75" t="str">
        <f t="shared" ca="1" si="9"/>
        <v/>
      </c>
      <c r="AG31" s="84" t="str">
        <f t="shared" ca="1" si="10"/>
        <v/>
      </c>
      <c r="AH31" s="175" t="str">
        <f t="shared" ca="1" si="11"/>
        <v/>
      </c>
      <c r="AJ31" s="75" t="str">
        <f t="shared" ca="1" si="12"/>
        <v/>
      </c>
      <c r="AK31" s="75" t="str">
        <f t="shared" ca="1" si="36"/>
        <v xml:space="preserve">             </v>
      </c>
      <c r="AL31" s="79" t="str">
        <f t="shared" ca="1" si="37"/>
        <v xml:space="preserve">             </v>
      </c>
      <c r="AM31" s="75" t="str">
        <f t="shared" ca="1" si="13"/>
        <v/>
      </c>
      <c r="AN31" s="75" t="str">
        <f t="shared" ca="1" si="14"/>
        <v/>
      </c>
      <c r="AO31" s="75" t="str">
        <f t="shared" ca="1" si="15"/>
        <v/>
      </c>
      <c r="AP31" s="75" t="str">
        <f t="shared" ca="1" si="16"/>
        <v/>
      </c>
      <c r="AQ31" s="75" t="str">
        <f t="shared" ca="1" si="17"/>
        <v/>
      </c>
      <c r="AR31" s="75" t="str">
        <f t="shared" ca="1" si="18"/>
        <v/>
      </c>
      <c r="AS31" s="75" t="str">
        <f t="shared" ca="1" si="19"/>
        <v/>
      </c>
      <c r="AT31" s="75" t="str">
        <f t="shared" ca="1" si="20"/>
        <v/>
      </c>
      <c r="AU31" s="75" t="str">
        <f t="shared" ca="1" si="21"/>
        <v/>
      </c>
      <c r="AV31" s="75" t="str">
        <f t="shared" ca="1" si="22"/>
        <v/>
      </c>
      <c r="AW31" s="75" t="str">
        <f t="shared" ca="1" si="23"/>
        <v/>
      </c>
      <c r="AX31" s="75" t="str">
        <f t="shared" ca="1" si="24"/>
        <v/>
      </c>
      <c r="AY31" s="75" t="str">
        <f t="shared" ca="1" si="25"/>
        <v/>
      </c>
      <c r="BA31" s="75" t="str">
        <f t="shared" ca="1" si="26"/>
        <v/>
      </c>
    </row>
    <row r="32" spans="1:53" ht="26.25" customHeight="1" x14ac:dyDescent="0.15">
      <c r="A32" s="56">
        <f t="shared" si="27"/>
        <v>19</v>
      </c>
      <c r="B32" s="187"/>
      <c r="C32" s="188"/>
      <c r="D32" s="189"/>
      <c r="E32" s="189"/>
      <c r="F32" s="185"/>
      <c r="G32" s="185"/>
      <c r="H32" s="185"/>
      <c r="I32" s="185"/>
      <c r="J32" s="209" t="str">
        <f t="shared" si="0"/>
        <v>　</v>
      </c>
      <c r="K32" s="210"/>
      <c r="L32" s="211"/>
      <c r="M32" s="212"/>
      <c r="N32" s="221">
        <f t="shared" si="28"/>
        <v>124</v>
      </c>
      <c r="O32" s="222" t="str">
        <f t="shared" si="29"/>
        <v/>
      </c>
      <c r="P32" s="195"/>
      <c r="Q32" s="196"/>
      <c r="R32" s="197"/>
      <c r="S32" s="198"/>
      <c r="T32" s="199"/>
      <c r="V32" s="176" t="str">
        <f t="shared" ca="1" si="1"/>
        <v/>
      </c>
      <c r="W32" s="177" t="str">
        <f t="shared" ca="1" si="34"/>
        <v xml:space="preserve">       </v>
      </c>
      <c r="X32" s="79" t="str">
        <f t="shared" ca="1" si="35"/>
        <v xml:space="preserve">       </v>
      </c>
      <c r="Y32" s="75" t="str">
        <f t="shared" ca="1" si="2"/>
        <v/>
      </c>
      <c r="Z32" s="75" t="str">
        <f t="shared" ca="1" si="3"/>
        <v/>
      </c>
      <c r="AA32" s="75" t="str">
        <f t="shared" ca="1" si="4"/>
        <v/>
      </c>
      <c r="AB32" s="75" t="str">
        <f t="shared" ca="1" si="5"/>
        <v/>
      </c>
      <c r="AC32" s="75" t="str">
        <f t="shared" ca="1" si="6"/>
        <v/>
      </c>
      <c r="AD32" s="75" t="str">
        <f t="shared" ca="1" si="7"/>
        <v/>
      </c>
      <c r="AE32" s="75" t="str">
        <f t="shared" ca="1" si="8"/>
        <v/>
      </c>
      <c r="AF32" s="75" t="str">
        <f t="shared" ca="1" si="9"/>
        <v/>
      </c>
      <c r="AG32" s="84" t="str">
        <f t="shared" ca="1" si="10"/>
        <v/>
      </c>
      <c r="AH32" s="175" t="str">
        <f t="shared" ca="1" si="11"/>
        <v/>
      </c>
      <c r="AJ32" s="75" t="str">
        <f t="shared" ca="1" si="12"/>
        <v/>
      </c>
      <c r="AK32" s="75" t="str">
        <f t="shared" ca="1" si="36"/>
        <v xml:space="preserve">             </v>
      </c>
      <c r="AL32" s="79" t="str">
        <f t="shared" ca="1" si="37"/>
        <v xml:space="preserve">             </v>
      </c>
      <c r="AM32" s="75" t="str">
        <f t="shared" ca="1" si="13"/>
        <v/>
      </c>
      <c r="AN32" s="75" t="str">
        <f t="shared" ca="1" si="14"/>
        <v/>
      </c>
      <c r="AO32" s="75" t="str">
        <f t="shared" ca="1" si="15"/>
        <v/>
      </c>
      <c r="AP32" s="75" t="str">
        <f t="shared" ca="1" si="16"/>
        <v/>
      </c>
      <c r="AQ32" s="75" t="str">
        <f t="shared" ca="1" si="17"/>
        <v/>
      </c>
      <c r="AR32" s="75" t="str">
        <f t="shared" ca="1" si="18"/>
        <v/>
      </c>
      <c r="AS32" s="75" t="str">
        <f t="shared" ca="1" si="19"/>
        <v/>
      </c>
      <c r="AT32" s="75" t="str">
        <f t="shared" ca="1" si="20"/>
        <v/>
      </c>
      <c r="AU32" s="75" t="str">
        <f t="shared" ca="1" si="21"/>
        <v/>
      </c>
      <c r="AV32" s="75" t="str">
        <f t="shared" ca="1" si="22"/>
        <v/>
      </c>
      <c r="AW32" s="75" t="str">
        <f t="shared" ca="1" si="23"/>
        <v/>
      </c>
      <c r="AX32" s="75" t="str">
        <f t="shared" ca="1" si="24"/>
        <v/>
      </c>
      <c r="AY32" s="75" t="str">
        <f t="shared" ca="1" si="25"/>
        <v/>
      </c>
      <c r="BA32" s="75" t="str">
        <f t="shared" ca="1" si="26"/>
        <v/>
      </c>
    </row>
    <row r="33" spans="1:53" ht="26.25" customHeight="1" x14ac:dyDescent="0.15">
      <c r="A33" s="56">
        <f t="shared" si="27"/>
        <v>20</v>
      </c>
      <c r="B33" s="187"/>
      <c r="C33" s="188"/>
      <c r="D33" s="189"/>
      <c r="E33" s="189"/>
      <c r="F33" s="185"/>
      <c r="G33" s="185"/>
      <c r="H33" s="185"/>
      <c r="I33" s="185"/>
      <c r="J33" s="209" t="str">
        <f t="shared" si="0"/>
        <v>　</v>
      </c>
      <c r="K33" s="210"/>
      <c r="L33" s="211"/>
      <c r="M33" s="212"/>
      <c r="N33" s="221">
        <f t="shared" si="28"/>
        <v>124</v>
      </c>
      <c r="O33" s="222" t="str">
        <f t="shared" si="29"/>
        <v/>
      </c>
      <c r="P33" s="195"/>
      <c r="Q33" s="196"/>
      <c r="R33" s="197"/>
      <c r="S33" s="198"/>
      <c r="T33" s="199"/>
      <c r="V33" s="176" t="str">
        <f t="shared" ca="1" si="1"/>
        <v/>
      </c>
      <c r="W33" s="177" t="str">
        <f t="shared" ca="1" si="34"/>
        <v xml:space="preserve">       </v>
      </c>
      <c r="X33" s="79" t="str">
        <f t="shared" ca="1" si="35"/>
        <v xml:space="preserve">       </v>
      </c>
      <c r="Y33" s="75" t="str">
        <f t="shared" ca="1" si="2"/>
        <v/>
      </c>
      <c r="Z33" s="75" t="str">
        <f t="shared" ca="1" si="3"/>
        <v/>
      </c>
      <c r="AA33" s="75" t="str">
        <f t="shared" ca="1" si="4"/>
        <v/>
      </c>
      <c r="AB33" s="75" t="str">
        <f t="shared" ca="1" si="5"/>
        <v/>
      </c>
      <c r="AC33" s="75" t="str">
        <f t="shared" ca="1" si="6"/>
        <v/>
      </c>
      <c r="AD33" s="75" t="str">
        <f t="shared" ca="1" si="7"/>
        <v/>
      </c>
      <c r="AE33" s="75" t="str">
        <f t="shared" ca="1" si="8"/>
        <v/>
      </c>
      <c r="AF33" s="75" t="str">
        <f t="shared" ca="1" si="9"/>
        <v/>
      </c>
      <c r="AG33" s="84" t="str">
        <f t="shared" ca="1" si="10"/>
        <v/>
      </c>
      <c r="AH33" s="175" t="str">
        <f t="shared" ca="1" si="11"/>
        <v/>
      </c>
      <c r="AJ33" s="75" t="str">
        <f t="shared" ca="1" si="12"/>
        <v/>
      </c>
      <c r="AK33" s="75" t="str">
        <f t="shared" ca="1" si="36"/>
        <v xml:space="preserve">             </v>
      </c>
      <c r="AL33" s="79" t="str">
        <f t="shared" ca="1" si="37"/>
        <v xml:space="preserve">             </v>
      </c>
      <c r="AM33" s="75" t="str">
        <f t="shared" ca="1" si="13"/>
        <v/>
      </c>
      <c r="AN33" s="75" t="str">
        <f t="shared" ca="1" si="14"/>
        <v/>
      </c>
      <c r="AO33" s="75" t="str">
        <f t="shared" ca="1" si="15"/>
        <v/>
      </c>
      <c r="AP33" s="75" t="str">
        <f t="shared" ca="1" si="16"/>
        <v/>
      </c>
      <c r="AQ33" s="75" t="str">
        <f t="shared" ca="1" si="17"/>
        <v/>
      </c>
      <c r="AR33" s="75" t="str">
        <f t="shared" ca="1" si="18"/>
        <v/>
      </c>
      <c r="AS33" s="75" t="str">
        <f t="shared" ca="1" si="19"/>
        <v/>
      </c>
      <c r="AT33" s="75" t="str">
        <f t="shared" ca="1" si="20"/>
        <v/>
      </c>
      <c r="AU33" s="75" t="str">
        <f t="shared" ca="1" si="21"/>
        <v/>
      </c>
      <c r="AV33" s="75" t="str">
        <f t="shared" ca="1" si="22"/>
        <v/>
      </c>
      <c r="AW33" s="75" t="str">
        <f t="shared" ca="1" si="23"/>
        <v/>
      </c>
      <c r="AX33" s="75" t="str">
        <f t="shared" ca="1" si="24"/>
        <v/>
      </c>
      <c r="AY33" s="75" t="str">
        <f t="shared" ca="1" si="25"/>
        <v/>
      </c>
      <c r="BA33" s="75" t="str">
        <f t="shared" ca="1" si="26"/>
        <v/>
      </c>
    </row>
    <row r="34" spans="1:53" ht="26.25" customHeight="1" x14ac:dyDescent="0.15">
      <c r="A34" s="56">
        <f t="shared" si="27"/>
        <v>21</v>
      </c>
      <c r="B34" s="187"/>
      <c r="C34" s="188"/>
      <c r="D34" s="189"/>
      <c r="E34" s="189"/>
      <c r="F34" s="185"/>
      <c r="G34" s="185"/>
      <c r="H34" s="185"/>
      <c r="I34" s="185"/>
      <c r="J34" s="209" t="str">
        <f t="shared" si="0"/>
        <v>　</v>
      </c>
      <c r="K34" s="210"/>
      <c r="L34" s="211"/>
      <c r="M34" s="212"/>
      <c r="N34" s="221">
        <f t="shared" si="28"/>
        <v>124</v>
      </c>
      <c r="O34" s="222" t="str">
        <f t="shared" si="29"/>
        <v/>
      </c>
      <c r="P34" s="195"/>
      <c r="Q34" s="196"/>
      <c r="R34" s="197"/>
      <c r="S34" s="198"/>
      <c r="T34" s="199"/>
      <c r="V34" s="176" t="str">
        <f t="shared" ca="1" si="1"/>
        <v/>
      </c>
      <c r="W34" s="177" t="str">
        <f t="shared" ca="1" si="34"/>
        <v xml:space="preserve">       </v>
      </c>
      <c r="X34" s="79" t="str">
        <f t="shared" ca="1" si="35"/>
        <v xml:space="preserve">       </v>
      </c>
      <c r="Y34" s="75" t="str">
        <f t="shared" ca="1" si="2"/>
        <v/>
      </c>
      <c r="Z34" s="75" t="str">
        <f t="shared" ca="1" si="3"/>
        <v/>
      </c>
      <c r="AA34" s="75" t="str">
        <f t="shared" ca="1" si="4"/>
        <v/>
      </c>
      <c r="AB34" s="75" t="str">
        <f t="shared" ca="1" si="5"/>
        <v/>
      </c>
      <c r="AC34" s="75" t="str">
        <f t="shared" ca="1" si="6"/>
        <v/>
      </c>
      <c r="AD34" s="75" t="str">
        <f t="shared" ca="1" si="7"/>
        <v/>
      </c>
      <c r="AE34" s="75" t="str">
        <f t="shared" ca="1" si="8"/>
        <v/>
      </c>
      <c r="AF34" s="75" t="str">
        <f t="shared" ca="1" si="9"/>
        <v/>
      </c>
      <c r="AG34" s="84" t="str">
        <f t="shared" ca="1" si="10"/>
        <v/>
      </c>
      <c r="AH34" s="175" t="str">
        <f t="shared" ca="1" si="11"/>
        <v/>
      </c>
      <c r="AJ34" s="75" t="str">
        <f t="shared" ca="1" si="12"/>
        <v/>
      </c>
      <c r="AK34" s="75" t="str">
        <f t="shared" ca="1" si="36"/>
        <v xml:space="preserve">             </v>
      </c>
      <c r="AL34" s="79" t="str">
        <f t="shared" ca="1" si="37"/>
        <v xml:space="preserve">             </v>
      </c>
      <c r="AM34" s="75" t="str">
        <f t="shared" ca="1" si="13"/>
        <v/>
      </c>
      <c r="AN34" s="75" t="str">
        <f t="shared" ca="1" si="14"/>
        <v/>
      </c>
      <c r="AO34" s="75" t="str">
        <f t="shared" ca="1" si="15"/>
        <v/>
      </c>
      <c r="AP34" s="75" t="str">
        <f t="shared" ca="1" si="16"/>
        <v/>
      </c>
      <c r="AQ34" s="75" t="str">
        <f t="shared" ca="1" si="17"/>
        <v/>
      </c>
      <c r="AR34" s="75" t="str">
        <f t="shared" ca="1" si="18"/>
        <v/>
      </c>
      <c r="AS34" s="75" t="str">
        <f t="shared" ca="1" si="19"/>
        <v/>
      </c>
      <c r="AT34" s="75" t="str">
        <f t="shared" ca="1" si="20"/>
        <v/>
      </c>
      <c r="AU34" s="75" t="str">
        <f t="shared" ca="1" si="21"/>
        <v/>
      </c>
      <c r="AV34" s="75" t="str">
        <f t="shared" ca="1" si="22"/>
        <v/>
      </c>
      <c r="AW34" s="75" t="str">
        <f t="shared" ca="1" si="23"/>
        <v/>
      </c>
      <c r="AX34" s="75" t="str">
        <f t="shared" ca="1" si="24"/>
        <v/>
      </c>
      <c r="AY34" s="75" t="str">
        <f t="shared" ca="1" si="25"/>
        <v/>
      </c>
      <c r="BA34" s="75" t="str">
        <f t="shared" ca="1" si="26"/>
        <v/>
      </c>
    </row>
    <row r="35" spans="1:53" ht="26.25" customHeight="1" x14ac:dyDescent="0.15">
      <c r="A35" s="56">
        <f t="shared" si="27"/>
        <v>22</v>
      </c>
      <c r="B35" s="187"/>
      <c r="C35" s="188"/>
      <c r="D35" s="189"/>
      <c r="E35" s="189"/>
      <c r="F35" s="185"/>
      <c r="G35" s="185"/>
      <c r="H35" s="185"/>
      <c r="I35" s="185"/>
      <c r="J35" s="209" t="str">
        <f t="shared" si="0"/>
        <v>　</v>
      </c>
      <c r="K35" s="210"/>
      <c r="L35" s="211"/>
      <c r="M35" s="212"/>
      <c r="N35" s="221">
        <f t="shared" si="28"/>
        <v>124</v>
      </c>
      <c r="O35" s="222" t="str">
        <f t="shared" si="29"/>
        <v/>
      </c>
      <c r="P35" s="195"/>
      <c r="Q35" s="196"/>
      <c r="R35" s="197"/>
      <c r="S35" s="198"/>
      <c r="T35" s="199"/>
      <c r="V35" s="176" t="str">
        <f t="shared" ca="1" si="1"/>
        <v/>
      </c>
      <c r="W35" s="177" t="str">
        <f t="shared" ca="1" si="34"/>
        <v xml:space="preserve">       </v>
      </c>
      <c r="X35" s="79" t="str">
        <f t="shared" ca="1" si="35"/>
        <v xml:space="preserve">       </v>
      </c>
      <c r="Y35" s="75" t="str">
        <f t="shared" ca="1" si="2"/>
        <v/>
      </c>
      <c r="Z35" s="75" t="str">
        <f t="shared" ca="1" si="3"/>
        <v/>
      </c>
      <c r="AA35" s="75" t="str">
        <f t="shared" ca="1" si="4"/>
        <v/>
      </c>
      <c r="AB35" s="75" t="str">
        <f t="shared" ca="1" si="5"/>
        <v/>
      </c>
      <c r="AC35" s="75" t="str">
        <f t="shared" ca="1" si="6"/>
        <v/>
      </c>
      <c r="AD35" s="75" t="str">
        <f t="shared" ca="1" si="7"/>
        <v/>
      </c>
      <c r="AE35" s="75" t="str">
        <f t="shared" ca="1" si="8"/>
        <v/>
      </c>
      <c r="AF35" s="75" t="str">
        <f t="shared" ca="1" si="9"/>
        <v/>
      </c>
      <c r="AG35" s="84" t="str">
        <f t="shared" ca="1" si="10"/>
        <v/>
      </c>
      <c r="AH35" s="175" t="str">
        <f t="shared" ca="1" si="11"/>
        <v/>
      </c>
      <c r="AJ35" s="75" t="str">
        <f t="shared" ca="1" si="12"/>
        <v/>
      </c>
      <c r="AK35" s="75" t="str">
        <f t="shared" ca="1" si="36"/>
        <v xml:space="preserve">             </v>
      </c>
      <c r="AL35" s="79" t="str">
        <f t="shared" ca="1" si="37"/>
        <v xml:space="preserve">             </v>
      </c>
      <c r="AM35" s="75" t="str">
        <f t="shared" ca="1" si="13"/>
        <v/>
      </c>
      <c r="AN35" s="75" t="str">
        <f t="shared" ca="1" si="14"/>
        <v/>
      </c>
      <c r="AO35" s="75" t="str">
        <f t="shared" ca="1" si="15"/>
        <v/>
      </c>
      <c r="AP35" s="75" t="str">
        <f t="shared" ca="1" si="16"/>
        <v/>
      </c>
      <c r="AQ35" s="75" t="str">
        <f t="shared" ca="1" si="17"/>
        <v/>
      </c>
      <c r="AR35" s="75" t="str">
        <f t="shared" ca="1" si="18"/>
        <v/>
      </c>
      <c r="AS35" s="75" t="str">
        <f t="shared" ca="1" si="19"/>
        <v/>
      </c>
      <c r="AT35" s="75" t="str">
        <f t="shared" ca="1" si="20"/>
        <v/>
      </c>
      <c r="AU35" s="75" t="str">
        <f t="shared" ca="1" si="21"/>
        <v/>
      </c>
      <c r="AV35" s="75" t="str">
        <f t="shared" ca="1" si="22"/>
        <v/>
      </c>
      <c r="AW35" s="75" t="str">
        <f t="shared" ca="1" si="23"/>
        <v/>
      </c>
      <c r="AX35" s="75" t="str">
        <f t="shared" ca="1" si="24"/>
        <v/>
      </c>
      <c r="AY35" s="75" t="str">
        <f t="shared" ca="1" si="25"/>
        <v/>
      </c>
      <c r="BA35" s="75" t="str">
        <f t="shared" ca="1" si="26"/>
        <v/>
      </c>
    </row>
    <row r="36" spans="1:53" ht="26.25" customHeight="1" x14ac:dyDescent="0.15">
      <c r="A36" s="56">
        <f t="shared" si="27"/>
        <v>23</v>
      </c>
      <c r="B36" s="187"/>
      <c r="C36" s="188"/>
      <c r="D36" s="189"/>
      <c r="E36" s="189"/>
      <c r="F36" s="185"/>
      <c r="G36" s="185"/>
      <c r="H36" s="185"/>
      <c r="I36" s="185"/>
      <c r="J36" s="209" t="str">
        <f t="shared" ref="J36:J51" si="38">H36&amp;"　"&amp;I36</f>
        <v>　</v>
      </c>
      <c r="K36" s="210"/>
      <c r="L36" s="211"/>
      <c r="M36" s="212"/>
      <c r="N36" s="221">
        <f t="shared" si="28"/>
        <v>124</v>
      </c>
      <c r="O36" s="222" t="str">
        <f t="shared" si="29"/>
        <v/>
      </c>
      <c r="P36" s="195"/>
      <c r="Q36" s="196"/>
      <c r="R36" s="197"/>
      <c r="S36" s="198"/>
      <c r="T36" s="199"/>
      <c r="V36" s="176" t="str">
        <f t="shared" ca="1" si="1"/>
        <v/>
      </c>
      <c r="W36" s="177" t="str">
        <f t="shared" ca="1" si="34"/>
        <v xml:space="preserve">       </v>
      </c>
      <c r="X36" s="79" t="str">
        <f t="shared" ca="1" si="35"/>
        <v xml:space="preserve">       </v>
      </c>
      <c r="Y36" s="75" t="str">
        <f t="shared" ca="1" si="2"/>
        <v/>
      </c>
      <c r="Z36" s="75" t="str">
        <f t="shared" ca="1" si="3"/>
        <v/>
      </c>
      <c r="AA36" s="75" t="str">
        <f t="shared" ca="1" si="4"/>
        <v/>
      </c>
      <c r="AB36" s="75" t="str">
        <f t="shared" ca="1" si="5"/>
        <v/>
      </c>
      <c r="AC36" s="75" t="str">
        <f t="shared" ca="1" si="6"/>
        <v/>
      </c>
      <c r="AD36" s="75" t="str">
        <f t="shared" ca="1" si="7"/>
        <v/>
      </c>
      <c r="AE36" s="75" t="str">
        <f t="shared" ca="1" si="8"/>
        <v/>
      </c>
      <c r="AF36" s="75" t="str">
        <f t="shared" ca="1" si="9"/>
        <v/>
      </c>
      <c r="AG36" s="84" t="str">
        <f t="shared" ca="1" si="10"/>
        <v/>
      </c>
      <c r="AH36" s="175" t="str">
        <f t="shared" ca="1" si="11"/>
        <v/>
      </c>
      <c r="AJ36" s="75" t="str">
        <f t="shared" ca="1" si="12"/>
        <v/>
      </c>
      <c r="AK36" s="75" t="str">
        <f t="shared" ca="1" si="36"/>
        <v xml:space="preserve">             </v>
      </c>
      <c r="AL36" s="79" t="str">
        <f t="shared" ca="1" si="37"/>
        <v xml:space="preserve">             </v>
      </c>
      <c r="AM36" s="75" t="str">
        <f t="shared" ca="1" si="13"/>
        <v/>
      </c>
      <c r="AN36" s="75" t="str">
        <f t="shared" ca="1" si="14"/>
        <v/>
      </c>
      <c r="AO36" s="75" t="str">
        <f t="shared" ca="1" si="15"/>
        <v/>
      </c>
      <c r="AP36" s="75" t="str">
        <f t="shared" ca="1" si="16"/>
        <v/>
      </c>
      <c r="AQ36" s="75" t="str">
        <f t="shared" ca="1" si="17"/>
        <v/>
      </c>
      <c r="AR36" s="75" t="str">
        <f t="shared" ca="1" si="18"/>
        <v/>
      </c>
      <c r="AS36" s="75" t="str">
        <f t="shared" ca="1" si="19"/>
        <v/>
      </c>
      <c r="AT36" s="75" t="str">
        <f t="shared" ca="1" si="20"/>
        <v/>
      </c>
      <c r="AU36" s="75" t="str">
        <f t="shared" ca="1" si="21"/>
        <v/>
      </c>
      <c r="AV36" s="75" t="str">
        <f t="shared" ca="1" si="22"/>
        <v/>
      </c>
      <c r="AW36" s="75" t="str">
        <f t="shared" ca="1" si="23"/>
        <v/>
      </c>
      <c r="AX36" s="75" t="str">
        <f t="shared" ca="1" si="24"/>
        <v/>
      </c>
      <c r="AY36" s="75" t="str">
        <f t="shared" ca="1" si="25"/>
        <v/>
      </c>
      <c r="BA36" s="75" t="str">
        <f t="shared" ca="1" si="26"/>
        <v/>
      </c>
    </row>
    <row r="37" spans="1:53" ht="26.25" customHeight="1" x14ac:dyDescent="0.15">
      <c r="A37" s="56">
        <f t="shared" si="27"/>
        <v>24</v>
      </c>
      <c r="B37" s="187"/>
      <c r="C37" s="188"/>
      <c r="D37" s="189"/>
      <c r="E37" s="189"/>
      <c r="F37" s="185"/>
      <c r="G37" s="185"/>
      <c r="H37" s="185"/>
      <c r="I37" s="185"/>
      <c r="J37" s="209" t="str">
        <f t="shared" si="38"/>
        <v>　</v>
      </c>
      <c r="K37" s="210"/>
      <c r="L37" s="211"/>
      <c r="M37" s="212"/>
      <c r="N37" s="221">
        <f t="shared" si="28"/>
        <v>124</v>
      </c>
      <c r="O37" s="222" t="str">
        <f t="shared" si="29"/>
        <v/>
      </c>
      <c r="P37" s="195"/>
      <c r="Q37" s="196"/>
      <c r="R37" s="197"/>
      <c r="S37" s="198"/>
      <c r="T37" s="199"/>
      <c r="V37" s="176" t="str">
        <f t="shared" ca="1" si="1"/>
        <v/>
      </c>
      <c r="W37" s="177" t="str">
        <f t="shared" ca="1" si="34"/>
        <v xml:space="preserve">       </v>
      </c>
      <c r="X37" s="79" t="str">
        <f t="shared" ca="1" si="35"/>
        <v xml:space="preserve">       </v>
      </c>
      <c r="Y37" s="75" t="str">
        <f t="shared" ca="1" si="2"/>
        <v/>
      </c>
      <c r="Z37" s="75" t="str">
        <f t="shared" ca="1" si="3"/>
        <v/>
      </c>
      <c r="AA37" s="75" t="str">
        <f t="shared" ca="1" si="4"/>
        <v/>
      </c>
      <c r="AB37" s="75" t="str">
        <f t="shared" ca="1" si="5"/>
        <v/>
      </c>
      <c r="AC37" s="75" t="str">
        <f t="shared" ca="1" si="6"/>
        <v/>
      </c>
      <c r="AD37" s="75" t="str">
        <f t="shared" ca="1" si="7"/>
        <v/>
      </c>
      <c r="AE37" s="75" t="str">
        <f t="shared" ca="1" si="8"/>
        <v/>
      </c>
      <c r="AF37" s="75" t="str">
        <f t="shared" ca="1" si="9"/>
        <v/>
      </c>
      <c r="AG37" s="84" t="str">
        <f t="shared" ca="1" si="10"/>
        <v/>
      </c>
      <c r="AH37" s="175" t="str">
        <f t="shared" ca="1" si="11"/>
        <v/>
      </c>
      <c r="AJ37" s="75" t="str">
        <f t="shared" ca="1" si="12"/>
        <v/>
      </c>
      <c r="AK37" s="75" t="str">
        <f t="shared" ca="1" si="36"/>
        <v xml:space="preserve">             </v>
      </c>
      <c r="AL37" s="79" t="str">
        <f t="shared" ca="1" si="37"/>
        <v xml:space="preserve">             </v>
      </c>
      <c r="AM37" s="75" t="str">
        <f t="shared" ca="1" si="13"/>
        <v/>
      </c>
      <c r="AN37" s="75" t="str">
        <f t="shared" ca="1" si="14"/>
        <v/>
      </c>
      <c r="AO37" s="75" t="str">
        <f t="shared" ca="1" si="15"/>
        <v/>
      </c>
      <c r="AP37" s="75" t="str">
        <f t="shared" ca="1" si="16"/>
        <v/>
      </c>
      <c r="AQ37" s="75" t="str">
        <f t="shared" ca="1" si="17"/>
        <v/>
      </c>
      <c r="AR37" s="75" t="str">
        <f t="shared" ca="1" si="18"/>
        <v/>
      </c>
      <c r="AS37" s="75" t="str">
        <f t="shared" ca="1" si="19"/>
        <v/>
      </c>
      <c r="AT37" s="75" t="str">
        <f t="shared" ca="1" si="20"/>
        <v/>
      </c>
      <c r="AU37" s="75" t="str">
        <f t="shared" ca="1" si="21"/>
        <v/>
      </c>
      <c r="AV37" s="75" t="str">
        <f t="shared" ca="1" si="22"/>
        <v/>
      </c>
      <c r="AW37" s="75" t="str">
        <f t="shared" ca="1" si="23"/>
        <v/>
      </c>
      <c r="AX37" s="75" t="str">
        <f t="shared" ca="1" si="24"/>
        <v/>
      </c>
      <c r="AY37" s="75" t="str">
        <f t="shared" ca="1" si="25"/>
        <v/>
      </c>
      <c r="BA37" s="75" t="str">
        <f t="shared" ca="1" si="26"/>
        <v/>
      </c>
    </row>
    <row r="38" spans="1:53" ht="26.25" customHeight="1" x14ac:dyDescent="0.15">
      <c r="A38" s="56">
        <f t="shared" si="27"/>
        <v>25</v>
      </c>
      <c r="B38" s="187"/>
      <c r="C38" s="188"/>
      <c r="D38" s="189"/>
      <c r="E38" s="189"/>
      <c r="F38" s="185"/>
      <c r="G38" s="185"/>
      <c r="H38" s="185"/>
      <c r="I38" s="185"/>
      <c r="J38" s="209" t="str">
        <f t="shared" si="38"/>
        <v>　</v>
      </c>
      <c r="K38" s="210"/>
      <c r="L38" s="211"/>
      <c r="M38" s="212"/>
      <c r="N38" s="221">
        <f t="shared" si="28"/>
        <v>124</v>
      </c>
      <c r="O38" s="222" t="str">
        <f t="shared" si="29"/>
        <v/>
      </c>
      <c r="P38" s="195"/>
      <c r="Q38" s="196"/>
      <c r="R38" s="197"/>
      <c r="S38" s="198"/>
      <c r="T38" s="199"/>
      <c r="V38" s="176" t="str">
        <f t="shared" ca="1" si="1"/>
        <v/>
      </c>
      <c r="W38" s="177" t="str">
        <f t="shared" ca="1" si="34"/>
        <v xml:space="preserve">       </v>
      </c>
      <c r="X38" s="79" t="str">
        <f t="shared" ca="1" si="35"/>
        <v xml:space="preserve">       </v>
      </c>
      <c r="Y38" s="75" t="str">
        <f t="shared" ca="1" si="2"/>
        <v/>
      </c>
      <c r="Z38" s="75" t="str">
        <f t="shared" ca="1" si="3"/>
        <v/>
      </c>
      <c r="AA38" s="75" t="str">
        <f t="shared" ca="1" si="4"/>
        <v/>
      </c>
      <c r="AB38" s="75" t="str">
        <f t="shared" ca="1" si="5"/>
        <v/>
      </c>
      <c r="AC38" s="75" t="str">
        <f t="shared" ca="1" si="6"/>
        <v/>
      </c>
      <c r="AD38" s="75" t="str">
        <f t="shared" ca="1" si="7"/>
        <v/>
      </c>
      <c r="AE38" s="75" t="str">
        <f t="shared" ca="1" si="8"/>
        <v/>
      </c>
      <c r="AF38" s="75" t="str">
        <f t="shared" ca="1" si="9"/>
        <v/>
      </c>
      <c r="AG38" s="84" t="str">
        <f t="shared" ca="1" si="10"/>
        <v/>
      </c>
      <c r="AH38" s="175" t="str">
        <f t="shared" ca="1" si="11"/>
        <v/>
      </c>
      <c r="AJ38" s="75" t="str">
        <f t="shared" ca="1" si="12"/>
        <v/>
      </c>
      <c r="AK38" s="75" t="str">
        <f t="shared" ca="1" si="36"/>
        <v xml:space="preserve">             </v>
      </c>
      <c r="AL38" s="79" t="str">
        <f t="shared" ca="1" si="37"/>
        <v xml:space="preserve">             </v>
      </c>
      <c r="AM38" s="75" t="str">
        <f t="shared" ca="1" si="13"/>
        <v/>
      </c>
      <c r="AN38" s="75" t="str">
        <f t="shared" ca="1" si="14"/>
        <v/>
      </c>
      <c r="AO38" s="75" t="str">
        <f t="shared" ca="1" si="15"/>
        <v/>
      </c>
      <c r="AP38" s="75" t="str">
        <f t="shared" ca="1" si="16"/>
        <v/>
      </c>
      <c r="AQ38" s="75" t="str">
        <f t="shared" ca="1" si="17"/>
        <v/>
      </c>
      <c r="AR38" s="75" t="str">
        <f t="shared" ca="1" si="18"/>
        <v/>
      </c>
      <c r="AS38" s="75" t="str">
        <f t="shared" ca="1" si="19"/>
        <v/>
      </c>
      <c r="AT38" s="75" t="str">
        <f t="shared" ca="1" si="20"/>
        <v/>
      </c>
      <c r="AU38" s="75" t="str">
        <f t="shared" ca="1" si="21"/>
        <v/>
      </c>
      <c r="AV38" s="75" t="str">
        <f t="shared" ca="1" si="22"/>
        <v/>
      </c>
      <c r="AW38" s="75" t="str">
        <f t="shared" ca="1" si="23"/>
        <v/>
      </c>
      <c r="AX38" s="75" t="str">
        <f t="shared" ca="1" si="24"/>
        <v/>
      </c>
      <c r="AY38" s="75" t="str">
        <f t="shared" ca="1" si="25"/>
        <v/>
      </c>
      <c r="BA38" s="75" t="str">
        <f t="shared" ca="1" si="26"/>
        <v/>
      </c>
    </row>
    <row r="39" spans="1:53" ht="26.25" customHeight="1" x14ac:dyDescent="0.15">
      <c r="A39" s="56">
        <f t="shared" si="27"/>
        <v>26</v>
      </c>
      <c r="B39" s="187"/>
      <c r="C39" s="188"/>
      <c r="D39" s="189"/>
      <c r="E39" s="189"/>
      <c r="F39" s="185"/>
      <c r="G39" s="185"/>
      <c r="H39" s="185"/>
      <c r="I39" s="185"/>
      <c r="J39" s="209" t="str">
        <f t="shared" si="38"/>
        <v>　</v>
      </c>
      <c r="K39" s="210"/>
      <c r="L39" s="211"/>
      <c r="M39" s="212"/>
      <c r="N39" s="221">
        <f t="shared" si="28"/>
        <v>124</v>
      </c>
      <c r="O39" s="222" t="str">
        <f t="shared" si="29"/>
        <v/>
      </c>
      <c r="P39" s="195"/>
      <c r="Q39" s="196"/>
      <c r="R39" s="197"/>
      <c r="S39" s="198"/>
      <c r="T39" s="199"/>
      <c r="V39" s="176" t="str">
        <f t="shared" ca="1" si="1"/>
        <v/>
      </c>
      <c r="W39" s="177" t="str">
        <f t="shared" ca="1" si="34"/>
        <v xml:space="preserve">       </v>
      </c>
      <c r="X39" s="79" t="str">
        <f t="shared" ca="1" si="35"/>
        <v xml:space="preserve">       </v>
      </c>
      <c r="Y39" s="75" t="str">
        <f t="shared" ca="1" si="2"/>
        <v/>
      </c>
      <c r="Z39" s="75" t="str">
        <f t="shared" ca="1" si="3"/>
        <v/>
      </c>
      <c r="AA39" s="75" t="str">
        <f t="shared" ca="1" si="4"/>
        <v/>
      </c>
      <c r="AB39" s="75" t="str">
        <f t="shared" ca="1" si="5"/>
        <v/>
      </c>
      <c r="AC39" s="75" t="str">
        <f t="shared" ca="1" si="6"/>
        <v/>
      </c>
      <c r="AD39" s="75" t="str">
        <f t="shared" ca="1" si="7"/>
        <v/>
      </c>
      <c r="AE39" s="75" t="str">
        <f t="shared" ca="1" si="8"/>
        <v/>
      </c>
      <c r="AF39" s="75" t="str">
        <f t="shared" ca="1" si="9"/>
        <v/>
      </c>
      <c r="AG39" s="84" t="str">
        <f t="shared" ca="1" si="10"/>
        <v/>
      </c>
      <c r="AH39" s="175" t="str">
        <f t="shared" ca="1" si="11"/>
        <v/>
      </c>
      <c r="AJ39" s="75" t="str">
        <f t="shared" ca="1" si="12"/>
        <v/>
      </c>
      <c r="AK39" s="75" t="str">
        <f t="shared" ca="1" si="36"/>
        <v xml:space="preserve">             </v>
      </c>
      <c r="AL39" s="79" t="str">
        <f t="shared" ca="1" si="37"/>
        <v xml:space="preserve">             </v>
      </c>
      <c r="AM39" s="75" t="str">
        <f t="shared" ca="1" si="13"/>
        <v/>
      </c>
      <c r="AN39" s="75" t="str">
        <f t="shared" ca="1" si="14"/>
        <v/>
      </c>
      <c r="AO39" s="75" t="str">
        <f t="shared" ca="1" si="15"/>
        <v/>
      </c>
      <c r="AP39" s="75" t="str">
        <f t="shared" ca="1" si="16"/>
        <v/>
      </c>
      <c r="AQ39" s="75" t="str">
        <f t="shared" ca="1" si="17"/>
        <v/>
      </c>
      <c r="AR39" s="75" t="str">
        <f t="shared" ca="1" si="18"/>
        <v/>
      </c>
      <c r="AS39" s="75" t="str">
        <f t="shared" ca="1" si="19"/>
        <v/>
      </c>
      <c r="AT39" s="75" t="str">
        <f t="shared" ca="1" si="20"/>
        <v/>
      </c>
      <c r="AU39" s="75" t="str">
        <f t="shared" ca="1" si="21"/>
        <v/>
      </c>
      <c r="AV39" s="75" t="str">
        <f t="shared" ca="1" si="22"/>
        <v/>
      </c>
      <c r="AW39" s="75" t="str">
        <f t="shared" ca="1" si="23"/>
        <v/>
      </c>
      <c r="AX39" s="75" t="str">
        <f t="shared" ca="1" si="24"/>
        <v/>
      </c>
      <c r="AY39" s="75" t="str">
        <f t="shared" ca="1" si="25"/>
        <v/>
      </c>
      <c r="BA39" s="75" t="str">
        <f t="shared" ca="1" si="26"/>
        <v/>
      </c>
    </row>
    <row r="40" spans="1:53" ht="26.25" customHeight="1" x14ac:dyDescent="0.15">
      <c r="A40" s="56">
        <f t="shared" si="27"/>
        <v>27</v>
      </c>
      <c r="B40" s="187"/>
      <c r="C40" s="188"/>
      <c r="D40" s="189"/>
      <c r="E40" s="189"/>
      <c r="F40" s="185"/>
      <c r="G40" s="185"/>
      <c r="H40" s="185"/>
      <c r="I40" s="185"/>
      <c r="J40" s="209" t="str">
        <f t="shared" si="38"/>
        <v>　</v>
      </c>
      <c r="K40" s="210"/>
      <c r="L40" s="211"/>
      <c r="M40" s="212"/>
      <c r="N40" s="221">
        <f t="shared" si="28"/>
        <v>124</v>
      </c>
      <c r="O40" s="222" t="str">
        <f t="shared" si="29"/>
        <v/>
      </c>
      <c r="P40" s="195"/>
      <c r="Q40" s="196"/>
      <c r="R40" s="197"/>
      <c r="S40" s="198"/>
      <c r="T40" s="199"/>
      <c r="V40" s="176" t="str">
        <f t="shared" ca="1" si="1"/>
        <v/>
      </c>
      <c r="W40" s="177" t="str">
        <f t="shared" ca="1" si="34"/>
        <v xml:space="preserve">       </v>
      </c>
      <c r="X40" s="79" t="str">
        <f t="shared" ca="1" si="35"/>
        <v xml:space="preserve">       </v>
      </c>
      <c r="Y40" s="75" t="str">
        <f t="shared" ca="1" si="2"/>
        <v/>
      </c>
      <c r="Z40" s="75" t="str">
        <f t="shared" ca="1" si="3"/>
        <v/>
      </c>
      <c r="AA40" s="75" t="str">
        <f t="shared" ca="1" si="4"/>
        <v/>
      </c>
      <c r="AB40" s="75" t="str">
        <f t="shared" ca="1" si="5"/>
        <v/>
      </c>
      <c r="AC40" s="75" t="str">
        <f t="shared" ca="1" si="6"/>
        <v/>
      </c>
      <c r="AD40" s="75" t="str">
        <f t="shared" ca="1" si="7"/>
        <v/>
      </c>
      <c r="AE40" s="75" t="str">
        <f t="shared" ca="1" si="8"/>
        <v/>
      </c>
      <c r="AF40" s="75" t="str">
        <f t="shared" ca="1" si="9"/>
        <v/>
      </c>
      <c r="AG40" s="84" t="str">
        <f t="shared" ca="1" si="10"/>
        <v/>
      </c>
      <c r="AH40" s="175" t="str">
        <f t="shared" ca="1" si="11"/>
        <v/>
      </c>
      <c r="AJ40" s="75" t="str">
        <f t="shared" ca="1" si="12"/>
        <v/>
      </c>
      <c r="AK40" s="75" t="str">
        <f t="shared" ca="1" si="36"/>
        <v xml:space="preserve">             </v>
      </c>
      <c r="AL40" s="79" t="str">
        <f t="shared" ca="1" si="37"/>
        <v xml:space="preserve">             </v>
      </c>
      <c r="AM40" s="75" t="str">
        <f t="shared" ca="1" si="13"/>
        <v/>
      </c>
      <c r="AN40" s="75" t="str">
        <f t="shared" ca="1" si="14"/>
        <v/>
      </c>
      <c r="AO40" s="75" t="str">
        <f t="shared" ca="1" si="15"/>
        <v/>
      </c>
      <c r="AP40" s="75" t="str">
        <f t="shared" ca="1" si="16"/>
        <v/>
      </c>
      <c r="AQ40" s="75" t="str">
        <f t="shared" ca="1" si="17"/>
        <v/>
      </c>
      <c r="AR40" s="75" t="str">
        <f t="shared" ca="1" si="18"/>
        <v/>
      </c>
      <c r="AS40" s="75" t="str">
        <f t="shared" ca="1" si="19"/>
        <v/>
      </c>
      <c r="AT40" s="75" t="str">
        <f t="shared" ca="1" si="20"/>
        <v/>
      </c>
      <c r="AU40" s="75" t="str">
        <f t="shared" ca="1" si="21"/>
        <v/>
      </c>
      <c r="AV40" s="75" t="str">
        <f t="shared" ca="1" si="22"/>
        <v/>
      </c>
      <c r="AW40" s="75" t="str">
        <f t="shared" ca="1" si="23"/>
        <v/>
      </c>
      <c r="AX40" s="75" t="str">
        <f t="shared" ca="1" si="24"/>
        <v/>
      </c>
      <c r="AY40" s="75" t="str">
        <f t="shared" ca="1" si="25"/>
        <v/>
      </c>
      <c r="BA40" s="75" t="str">
        <f t="shared" ca="1" si="26"/>
        <v/>
      </c>
    </row>
    <row r="41" spans="1:53" ht="26.25" customHeight="1" x14ac:dyDescent="0.15">
      <c r="A41" s="56">
        <f t="shared" si="27"/>
        <v>28</v>
      </c>
      <c r="B41" s="187"/>
      <c r="C41" s="188"/>
      <c r="D41" s="189"/>
      <c r="E41" s="189"/>
      <c r="F41" s="185"/>
      <c r="G41" s="185"/>
      <c r="H41" s="185"/>
      <c r="I41" s="185"/>
      <c r="J41" s="209" t="str">
        <f t="shared" si="38"/>
        <v>　</v>
      </c>
      <c r="K41" s="210"/>
      <c r="L41" s="211"/>
      <c r="M41" s="212"/>
      <c r="N41" s="221">
        <f t="shared" si="28"/>
        <v>124</v>
      </c>
      <c r="O41" s="222" t="str">
        <f t="shared" si="29"/>
        <v/>
      </c>
      <c r="P41" s="195"/>
      <c r="Q41" s="196"/>
      <c r="R41" s="197"/>
      <c r="S41" s="198"/>
      <c r="T41" s="199"/>
      <c r="V41" s="176" t="str">
        <f t="shared" ca="1" si="1"/>
        <v/>
      </c>
      <c r="W41" s="177" t="str">
        <f t="shared" ca="1" si="34"/>
        <v xml:space="preserve">       </v>
      </c>
      <c r="X41" s="79" t="str">
        <f t="shared" ca="1" si="35"/>
        <v xml:space="preserve">       </v>
      </c>
      <c r="Y41" s="75" t="str">
        <f t="shared" ca="1" si="2"/>
        <v/>
      </c>
      <c r="Z41" s="75" t="str">
        <f t="shared" ca="1" si="3"/>
        <v/>
      </c>
      <c r="AA41" s="75" t="str">
        <f t="shared" ca="1" si="4"/>
        <v/>
      </c>
      <c r="AB41" s="75" t="str">
        <f t="shared" ca="1" si="5"/>
        <v/>
      </c>
      <c r="AC41" s="75" t="str">
        <f t="shared" ca="1" si="6"/>
        <v/>
      </c>
      <c r="AD41" s="75" t="str">
        <f t="shared" ca="1" si="7"/>
        <v/>
      </c>
      <c r="AE41" s="75" t="str">
        <f t="shared" ca="1" si="8"/>
        <v/>
      </c>
      <c r="AF41" s="75" t="str">
        <f t="shared" ca="1" si="9"/>
        <v/>
      </c>
      <c r="AG41" s="84" t="str">
        <f t="shared" ca="1" si="10"/>
        <v/>
      </c>
      <c r="AH41" s="175" t="str">
        <f t="shared" ca="1" si="11"/>
        <v/>
      </c>
      <c r="AJ41" s="75" t="str">
        <f t="shared" ca="1" si="12"/>
        <v/>
      </c>
      <c r="AK41" s="75" t="str">
        <f t="shared" ca="1" si="36"/>
        <v xml:space="preserve">             </v>
      </c>
      <c r="AL41" s="79" t="str">
        <f t="shared" ca="1" si="37"/>
        <v xml:space="preserve">             </v>
      </c>
      <c r="AM41" s="75" t="str">
        <f t="shared" ca="1" si="13"/>
        <v/>
      </c>
      <c r="AN41" s="75" t="str">
        <f t="shared" ca="1" si="14"/>
        <v/>
      </c>
      <c r="AO41" s="75" t="str">
        <f t="shared" ca="1" si="15"/>
        <v/>
      </c>
      <c r="AP41" s="75" t="str">
        <f t="shared" ca="1" si="16"/>
        <v/>
      </c>
      <c r="AQ41" s="75" t="str">
        <f t="shared" ca="1" si="17"/>
        <v/>
      </c>
      <c r="AR41" s="75" t="str">
        <f t="shared" ca="1" si="18"/>
        <v/>
      </c>
      <c r="AS41" s="75" t="str">
        <f t="shared" ca="1" si="19"/>
        <v/>
      </c>
      <c r="AT41" s="75" t="str">
        <f t="shared" ca="1" si="20"/>
        <v/>
      </c>
      <c r="AU41" s="75" t="str">
        <f t="shared" ca="1" si="21"/>
        <v/>
      </c>
      <c r="AV41" s="75" t="str">
        <f t="shared" ca="1" si="22"/>
        <v/>
      </c>
      <c r="AW41" s="75" t="str">
        <f t="shared" ca="1" si="23"/>
        <v/>
      </c>
      <c r="AX41" s="75" t="str">
        <f t="shared" ca="1" si="24"/>
        <v/>
      </c>
      <c r="AY41" s="75" t="str">
        <f t="shared" ca="1" si="25"/>
        <v/>
      </c>
      <c r="BA41" s="75" t="str">
        <f t="shared" ca="1" si="26"/>
        <v/>
      </c>
    </row>
    <row r="42" spans="1:53" ht="26.25" customHeight="1" x14ac:dyDescent="0.15">
      <c r="A42" s="56">
        <f t="shared" si="27"/>
        <v>29</v>
      </c>
      <c r="B42" s="187"/>
      <c r="C42" s="188"/>
      <c r="D42" s="189"/>
      <c r="E42" s="189"/>
      <c r="F42" s="185"/>
      <c r="G42" s="185"/>
      <c r="H42" s="185"/>
      <c r="I42" s="185"/>
      <c r="J42" s="209" t="str">
        <f t="shared" si="38"/>
        <v>　</v>
      </c>
      <c r="K42" s="210"/>
      <c r="L42" s="211"/>
      <c r="M42" s="212"/>
      <c r="N42" s="221">
        <f t="shared" si="28"/>
        <v>124</v>
      </c>
      <c r="O42" s="222" t="str">
        <f t="shared" si="29"/>
        <v/>
      </c>
      <c r="P42" s="195"/>
      <c r="Q42" s="196"/>
      <c r="R42" s="197"/>
      <c r="S42" s="198"/>
      <c r="T42" s="199"/>
      <c r="V42" s="176" t="str">
        <f t="shared" ca="1" si="1"/>
        <v/>
      </c>
      <c r="W42" s="177" t="str">
        <f t="shared" ca="1" si="34"/>
        <v xml:space="preserve">       </v>
      </c>
      <c r="X42" s="79" t="str">
        <f t="shared" ca="1" si="35"/>
        <v xml:space="preserve">       </v>
      </c>
      <c r="Y42" s="75" t="str">
        <f t="shared" ca="1" si="2"/>
        <v/>
      </c>
      <c r="Z42" s="75" t="str">
        <f t="shared" ca="1" si="3"/>
        <v/>
      </c>
      <c r="AA42" s="75" t="str">
        <f t="shared" ca="1" si="4"/>
        <v/>
      </c>
      <c r="AB42" s="75" t="str">
        <f t="shared" ca="1" si="5"/>
        <v/>
      </c>
      <c r="AC42" s="75" t="str">
        <f t="shared" ca="1" si="6"/>
        <v/>
      </c>
      <c r="AD42" s="75" t="str">
        <f t="shared" ca="1" si="7"/>
        <v/>
      </c>
      <c r="AE42" s="75" t="str">
        <f t="shared" ca="1" si="8"/>
        <v/>
      </c>
      <c r="AF42" s="75" t="str">
        <f t="shared" ca="1" si="9"/>
        <v/>
      </c>
      <c r="AG42" s="84" t="str">
        <f t="shared" ca="1" si="10"/>
        <v/>
      </c>
      <c r="AH42" s="175" t="str">
        <f t="shared" ca="1" si="11"/>
        <v/>
      </c>
      <c r="AJ42" s="75" t="str">
        <f t="shared" ca="1" si="12"/>
        <v/>
      </c>
      <c r="AK42" s="75" t="str">
        <f t="shared" ca="1" si="36"/>
        <v xml:space="preserve">             </v>
      </c>
      <c r="AL42" s="79" t="str">
        <f t="shared" ca="1" si="37"/>
        <v xml:space="preserve">             </v>
      </c>
      <c r="AM42" s="75" t="str">
        <f t="shared" ca="1" si="13"/>
        <v/>
      </c>
      <c r="AN42" s="75" t="str">
        <f t="shared" ca="1" si="14"/>
        <v/>
      </c>
      <c r="AO42" s="75" t="str">
        <f t="shared" ca="1" si="15"/>
        <v/>
      </c>
      <c r="AP42" s="75" t="str">
        <f t="shared" ca="1" si="16"/>
        <v/>
      </c>
      <c r="AQ42" s="75" t="str">
        <f t="shared" ca="1" si="17"/>
        <v/>
      </c>
      <c r="AR42" s="75" t="str">
        <f t="shared" ca="1" si="18"/>
        <v/>
      </c>
      <c r="AS42" s="75" t="str">
        <f t="shared" ca="1" si="19"/>
        <v/>
      </c>
      <c r="AT42" s="75" t="str">
        <f t="shared" ca="1" si="20"/>
        <v/>
      </c>
      <c r="AU42" s="75" t="str">
        <f t="shared" ca="1" si="21"/>
        <v/>
      </c>
      <c r="AV42" s="75" t="str">
        <f t="shared" ca="1" si="22"/>
        <v/>
      </c>
      <c r="AW42" s="75" t="str">
        <f t="shared" ca="1" si="23"/>
        <v/>
      </c>
      <c r="AX42" s="75" t="str">
        <f t="shared" ca="1" si="24"/>
        <v/>
      </c>
      <c r="AY42" s="75" t="str">
        <f t="shared" ca="1" si="25"/>
        <v/>
      </c>
      <c r="BA42" s="75" t="str">
        <f t="shared" ca="1" si="26"/>
        <v/>
      </c>
    </row>
    <row r="43" spans="1:53" ht="26.25" customHeight="1" x14ac:dyDescent="0.15">
      <c r="A43" s="56">
        <f t="shared" si="27"/>
        <v>30</v>
      </c>
      <c r="B43" s="187"/>
      <c r="C43" s="188"/>
      <c r="D43" s="189"/>
      <c r="E43" s="189"/>
      <c r="F43" s="185"/>
      <c r="G43" s="185"/>
      <c r="H43" s="185"/>
      <c r="I43" s="185"/>
      <c r="J43" s="209" t="str">
        <f t="shared" si="38"/>
        <v>　</v>
      </c>
      <c r="K43" s="210"/>
      <c r="L43" s="211"/>
      <c r="M43" s="212"/>
      <c r="N43" s="221">
        <f t="shared" si="28"/>
        <v>124</v>
      </c>
      <c r="O43" s="222" t="str">
        <f t="shared" si="29"/>
        <v/>
      </c>
      <c r="P43" s="195"/>
      <c r="Q43" s="196"/>
      <c r="R43" s="197"/>
      <c r="S43" s="198"/>
      <c r="T43" s="199"/>
      <c r="V43" s="176" t="str">
        <f t="shared" ca="1" si="1"/>
        <v/>
      </c>
      <c r="W43" s="177" t="str">
        <f t="shared" ca="1" si="34"/>
        <v xml:space="preserve">       </v>
      </c>
      <c r="X43" s="79" t="str">
        <f t="shared" ca="1" si="35"/>
        <v xml:space="preserve">       </v>
      </c>
      <c r="Y43" s="75" t="str">
        <f t="shared" ca="1" si="2"/>
        <v/>
      </c>
      <c r="Z43" s="75" t="str">
        <f t="shared" ca="1" si="3"/>
        <v/>
      </c>
      <c r="AA43" s="75" t="str">
        <f t="shared" ca="1" si="4"/>
        <v/>
      </c>
      <c r="AB43" s="75" t="str">
        <f t="shared" ca="1" si="5"/>
        <v/>
      </c>
      <c r="AC43" s="75" t="str">
        <f t="shared" ca="1" si="6"/>
        <v/>
      </c>
      <c r="AD43" s="75" t="str">
        <f t="shared" ca="1" si="7"/>
        <v/>
      </c>
      <c r="AE43" s="75" t="str">
        <f t="shared" ca="1" si="8"/>
        <v/>
      </c>
      <c r="AF43" s="75" t="str">
        <f t="shared" ca="1" si="9"/>
        <v/>
      </c>
      <c r="AG43" s="84" t="str">
        <f t="shared" ca="1" si="10"/>
        <v/>
      </c>
      <c r="AH43" s="175" t="str">
        <f t="shared" ca="1" si="11"/>
        <v/>
      </c>
      <c r="AJ43" s="75" t="str">
        <f t="shared" ca="1" si="12"/>
        <v/>
      </c>
      <c r="AK43" s="75" t="str">
        <f t="shared" ca="1" si="36"/>
        <v xml:space="preserve">             </v>
      </c>
      <c r="AL43" s="79" t="str">
        <f t="shared" ca="1" si="37"/>
        <v xml:space="preserve">             </v>
      </c>
      <c r="AM43" s="75" t="str">
        <f t="shared" ca="1" si="13"/>
        <v/>
      </c>
      <c r="AN43" s="75" t="str">
        <f t="shared" ca="1" si="14"/>
        <v/>
      </c>
      <c r="AO43" s="75" t="str">
        <f t="shared" ca="1" si="15"/>
        <v/>
      </c>
      <c r="AP43" s="75" t="str">
        <f t="shared" ca="1" si="16"/>
        <v/>
      </c>
      <c r="AQ43" s="75" t="str">
        <f t="shared" ca="1" si="17"/>
        <v/>
      </c>
      <c r="AR43" s="75" t="str">
        <f t="shared" ca="1" si="18"/>
        <v/>
      </c>
      <c r="AS43" s="75" t="str">
        <f t="shared" ca="1" si="19"/>
        <v/>
      </c>
      <c r="AT43" s="75" t="str">
        <f t="shared" ca="1" si="20"/>
        <v/>
      </c>
      <c r="AU43" s="75" t="str">
        <f t="shared" ca="1" si="21"/>
        <v/>
      </c>
      <c r="AV43" s="75" t="str">
        <f t="shared" ca="1" si="22"/>
        <v/>
      </c>
      <c r="AW43" s="75" t="str">
        <f t="shared" ca="1" si="23"/>
        <v/>
      </c>
      <c r="AX43" s="75" t="str">
        <f t="shared" ca="1" si="24"/>
        <v/>
      </c>
      <c r="AY43" s="75" t="str">
        <f t="shared" ca="1" si="25"/>
        <v/>
      </c>
      <c r="BA43" s="75" t="str">
        <f t="shared" ca="1" si="26"/>
        <v/>
      </c>
    </row>
    <row r="44" spans="1:53" ht="26.25" customHeight="1" x14ac:dyDescent="0.15">
      <c r="A44" s="56">
        <f t="shared" si="27"/>
        <v>31</v>
      </c>
      <c r="B44" s="187"/>
      <c r="C44" s="188"/>
      <c r="D44" s="189"/>
      <c r="E44" s="189"/>
      <c r="F44" s="185"/>
      <c r="G44" s="185"/>
      <c r="H44" s="185"/>
      <c r="I44" s="185"/>
      <c r="J44" s="209" t="str">
        <f t="shared" si="38"/>
        <v>　</v>
      </c>
      <c r="K44" s="210"/>
      <c r="L44" s="211"/>
      <c r="M44" s="212"/>
      <c r="N44" s="221">
        <f t="shared" si="28"/>
        <v>124</v>
      </c>
      <c r="O44" s="222" t="str">
        <f t="shared" si="29"/>
        <v/>
      </c>
      <c r="P44" s="195"/>
      <c r="Q44" s="196"/>
      <c r="R44" s="197"/>
      <c r="S44" s="198"/>
      <c r="T44" s="199"/>
      <c r="V44" s="176" t="str">
        <f t="shared" ca="1" si="1"/>
        <v/>
      </c>
      <c r="W44" s="177" t="str">
        <f t="shared" ca="1" si="34"/>
        <v xml:space="preserve">       </v>
      </c>
      <c r="X44" s="79" t="str">
        <f t="shared" ca="1" si="35"/>
        <v xml:space="preserve">       </v>
      </c>
      <c r="Y44" s="75" t="str">
        <f t="shared" ca="1" si="2"/>
        <v/>
      </c>
      <c r="Z44" s="75" t="str">
        <f t="shared" ca="1" si="3"/>
        <v/>
      </c>
      <c r="AA44" s="75" t="str">
        <f t="shared" ca="1" si="4"/>
        <v/>
      </c>
      <c r="AB44" s="75" t="str">
        <f t="shared" ca="1" si="5"/>
        <v/>
      </c>
      <c r="AC44" s="75" t="str">
        <f t="shared" ca="1" si="6"/>
        <v/>
      </c>
      <c r="AD44" s="75" t="str">
        <f t="shared" ca="1" si="7"/>
        <v/>
      </c>
      <c r="AE44" s="75" t="str">
        <f t="shared" ca="1" si="8"/>
        <v/>
      </c>
      <c r="AF44" s="75" t="str">
        <f t="shared" ca="1" si="9"/>
        <v/>
      </c>
      <c r="AG44" s="84" t="str">
        <f t="shared" ca="1" si="10"/>
        <v/>
      </c>
      <c r="AH44" s="175" t="str">
        <f t="shared" ca="1" si="11"/>
        <v/>
      </c>
      <c r="AJ44" s="75" t="str">
        <f t="shared" ca="1" si="12"/>
        <v/>
      </c>
      <c r="AK44" s="75" t="str">
        <f t="shared" ca="1" si="36"/>
        <v xml:space="preserve">             </v>
      </c>
      <c r="AL44" s="79" t="str">
        <f t="shared" ca="1" si="37"/>
        <v xml:space="preserve">             </v>
      </c>
      <c r="AM44" s="75" t="str">
        <f t="shared" ca="1" si="13"/>
        <v/>
      </c>
      <c r="AN44" s="75" t="str">
        <f t="shared" ca="1" si="14"/>
        <v/>
      </c>
      <c r="AO44" s="75" t="str">
        <f t="shared" ca="1" si="15"/>
        <v/>
      </c>
      <c r="AP44" s="75" t="str">
        <f t="shared" ca="1" si="16"/>
        <v/>
      </c>
      <c r="AQ44" s="75" t="str">
        <f t="shared" ca="1" si="17"/>
        <v/>
      </c>
      <c r="AR44" s="75" t="str">
        <f t="shared" ca="1" si="18"/>
        <v/>
      </c>
      <c r="AS44" s="75" t="str">
        <f t="shared" ca="1" si="19"/>
        <v/>
      </c>
      <c r="AT44" s="75" t="str">
        <f t="shared" ca="1" si="20"/>
        <v/>
      </c>
      <c r="AU44" s="75" t="str">
        <f t="shared" ca="1" si="21"/>
        <v/>
      </c>
      <c r="AV44" s="75" t="str">
        <f t="shared" ca="1" si="22"/>
        <v/>
      </c>
      <c r="AW44" s="75" t="str">
        <f t="shared" ca="1" si="23"/>
        <v/>
      </c>
      <c r="AX44" s="75" t="str">
        <f t="shared" ca="1" si="24"/>
        <v/>
      </c>
      <c r="AY44" s="75" t="str">
        <f t="shared" ca="1" si="25"/>
        <v/>
      </c>
      <c r="BA44" s="75" t="str">
        <f t="shared" ca="1" si="26"/>
        <v/>
      </c>
    </row>
    <row r="45" spans="1:53" ht="26.25" customHeight="1" x14ac:dyDescent="0.15">
      <c r="A45" s="56">
        <f t="shared" si="27"/>
        <v>32</v>
      </c>
      <c r="B45" s="187"/>
      <c r="C45" s="188"/>
      <c r="D45" s="189"/>
      <c r="E45" s="189"/>
      <c r="F45" s="185"/>
      <c r="G45" s="185"/>
      <c r="H45" s="185"/>
      <c r="I45" s="185"/>
      <c r="J45" s="209" t="str">
        <f t="shared" si="38"/>
        <v>　</v>
      </c>
      <c r="K45" s="210"/>
      <c r="L45" s="213"/>
      <c r="M45" s="212"/>
      <c r="N45" s="221">
        <f t="shared" si="28"/>
        <v>124</v>
      </c>
      <c r="O45" s="222" t="str">
        <f t="shared" si="29"/>
        <v/>
      </c>
      <c r="P45" s="195"/>
      <c r="Q45" s="196"/>
      <c r="R45" s="197"/>
      <c r="S45" s="198"/>
      <c r="T45" s="199"/>
      <c r="V45" s="176" t="str">
        <f t="shared" ca="1" si="1"/>
        <v/>
      </c>
      <c r="W45" s="177" t="str">
        <f t="shared" ca="1" si="34"/>
        <v xml:space="preserve">       </v>
      </c>
      <c r="X45" s="79" t="str">
        <f t="shared" ca="1" si="35"/>
        <v xml:space="preserve">       </v>
      </c>
      <c r="Y45" s="75" t="str">
        <f t="shared" ca="1" si="2"/>
        <v/>
      </c>
      <c r="Z45" s="75" t="str">
        <f t="shared" ca="1" si="3"/>
        <v/>
      </c>
      <c r="AA45" s="75" t="str">
        <f t="shared" ca="1" si="4"/>
        <v/>
      </c>
      <c r="AB45" s="75" t="str">
        <f t="shared" ca="1" si="5"/>
        <v/>
      </c>
      <c r="AC45" s="75" t="str">
        <f t="shared" ca="1" si="6"/>
        <v/>
      </c>
      <c r="AD45" s="75" t="str">
        <f t="shared" ca="1" si="7"/>
        <v/>
      </c>
      <c r="AE45" s="75" t="str">
        <f t="shared" ca="1" si="8"/>
        <v/>
      </c>
      <c r="AF45" s="75" t="str">
        <f t="shared" ca="1" si="9"/>
        <v/>
      </c>
      <c r="AG45" s="84" t="str">
        <f t="shared" ca="1" si="10"/>
        <v/>
      </c>
      <c r="AH45" s="175" t="str">
        <f t="shared" ca="1" si="11"/>
        <v/>
      </c>
      <c r="AJ45" s="75" t="str">
        <f t="shared" ca="1" si="12"/>
        <v/>
      </c>
      <c r="AK45" s="75" t="str">
        <f t="shared" ca="1" si="36"/>
        <v xml:space="preserve">             </v>
      </c>
      <c r="AL45" s="79" t="str">
        <f t="shared" ca="1" si="37"/>
        <v xml:space="preserve">             </v>
      </c>
      <c r="AM45" s="75" t="str">
        <f t="shared" ca="1" si="13"/>
        <v/>
      </c>
      <c r="AN45" s="75" t="str">
        <f t="shared" ca="1" si="14"/>
        <v/>
      </c>
      <c r="AO45" s="75" t="str">
        <f t="shared" ca="1" si="15"/>
        <v/>
      </c>
      <c r="AP45" s="75" t="str">
        <f t="shared" ca="1" si="16"/>
        <v/>
      </c>
      <c r="AQ45" s="75" t="str">
        <f t="shared" ca="1" si="17"/>
        <v/>
      </c>
      <c r="AR45" s="75" t="str">
        <f t="shared" ca="1" si="18"/>
        <v/>
      </c>
      <c r="AS45" s="75" t="str">
        <f t="shared" ca="1" si="19"/>
        <v/>
      </c>
      <c r="AT45" s="75" t="str">
        <f t="shared" ca="1" si="20"/>
        <v/>
      </c>
      <c r="AU45" s="75" t="str">
        <f t="shared" ca="1" si="21"/>
        <v/>
      </c>
      <c r="AV45" s="75" t="str">
        <f t="shared" ca="1" si="22"/>
        <v/>
      </c>
      <c r="AW45" s="75" t="str">
        <f t="shared" ca="1" si="23"/>
        <v/>
      </c>
      <c r="AX45" s="75" t="str">
        <f t="shared" ca="1" si="24"/>
        <v/>
      </c>
      <c r="AY45" s="75" t="str">
        <f t="shared" ca="1" si="25"/>
        <v/>
      </c>
      <c r="BA45" s="75" t="str">
        <f t="shared" ca="1" si="26"/>
        <v/>
      </c>
    </row>
    <row r="46" spans="1:53" ht="26.25" customHeight="1" x14ac:dyDescent="0.15">
      <c r="A46" s="56">
        <f t="shared" si="27"/>
        <v>33</v>
      </c>
      <c r="B46" s="187"/>
      <c r="C46" s="188"/>
      <c r="D46" s="189"/>
      <c r="E46" s="189"/>
      <c r="F46" s="185"/>
      <c r="G46" s="185"/>
      <c r="H46" s="185"/>
      <c r="I46" s="185"/>
      <c r="J46" s="209" t="str">
        <f t="shared" si="38"/>
        <v>　</v>
      </c>
      <c r="K46" s="210"/>
      <c r="L46" s="211"/>
      <c r="M46" s="212"/>
      <c r="N46" s="221">
        <f t="shared" si="28"/>
        <v>124</v>
      </c>
      <c r="O46" s="222" t="str">
        <f t="shared" si="29"/>
        <v/>
      </c>
      <c r="P46" s="195"/>
      <c r="Q46" s="200"/>
      <c r="R46" s="197"/>
      <c r="S46" s="198"/>
      <c r="T46" s="199"/>
      <c r="V46" s="176" t="str">
        <f t="shared" ca="1" si="1"/>
        <v/>
      </c>
      <c r="W46" s="177" t="str">
        <f t="shared" ca="1" si="34"/>
        <v xml:space="preserve">       </v>
      </c>
      <c r="X46" s="79" t="str">
        <f t="shared" ca="1" si="35"/>
        <v xml:space="preserve">       </v>
      </c>
      <c r="Y46" s="75" t="str">
        <f t="shared" ca="1" si="2"/>
        <v/>
      </c>
      <c r="Z46" s="75" t="str">
        <f t="shared" ca="1" si="3"/>
        <v/>
      </c>
      <c r="AA46" s="75" t="str">
        <f t="shared" ca="1" si="4"/>
        <v/>
      </c>
      <c r="AB46" s="75" t="str">
        <f t="shared" ca="1" si="5"/>
        <v/>
      </c>
      <c r="AC46" s="75" t="str">
        <f t="shared" ca="1" si="6"/>
        <v/>
      </c>
      <c r="AD46" s="75" t="str">
        <f t="shared" ca="1" si="7"/>
        <v/>
      </c>
      <c r="AE46" s="75" t="str">
        <f t="shared" ca="1" si="8"/>
        <v/>
      </c>
      <c r="AF46" s="75" t="str">
        <f t="shared" ca="1" si="9"/>
        <v/>
      </c>
      <c r="AG46" s="84" t="str">
        <f t="shared" ca="1" si="10"/>
        <v/>
      </c>
      <c r="AH46" s="175" t="str">
        <f t="shared" ca="1" si="11"/>
        <v/>
      </c>
      <c r="AJ46" s="75" t="str">
        <f t="shared" ca="1" si="12"/>
        <v/>
      </c>
      <c r="AK46" s="75" t="str">
        <f t="shared" ca="1" si="36"/>
        <v xml:space="preserve">             </v>
      </c>
      <c r="AL46" s="79" t="str">
        <f t="shared" ca="1" si="37"/>
        <v xml:space="preserve">             </v>
      </c>
      <c r="AM46" s="75" t="str">
        <f t="shared" ca="1" si="13"/>
        <v/>
      </c>
      <c r="AN46" s="75" t="str">
        <f t="shared" ca="1" si="14"/>
        <v/>
      </c>
      <c r="AO46" s="75" t="str">
        <f t="shared" ca="1" si="15"/>
        <v/>
      </c>
      <c r="AP46" s="75" t="str">
        <f t="shared" ca="1" si="16"/>
        <v/>
      </c>
      <c r="AQ46" s="75" t="str">
        <f t="shared" ca="1" si="17"/>
        <v/>
      </c>
      <c r="AR46" s="75" t="str">
        <f t="shared" ca="1" si="18"/>
        <v/>
      </c>
      <c r="AS46" s="75" t="str">
        <f t="shared" ca="1" si="19"/>
        <v/>
      </c>
      <c r="AT46" s="75" t="str">
        <f t="shared" ca="1" si="20"/>
        <v/>
      </c>
      <c r="AU46" s="75" t="str">
        <f t="shared" ca="1" si="21"/>
        <v/>
      </c>
      <c r="AV46" s="75" t="str">
        <f t="shared" ca="1" si="22"/>
        <v/>
      </c>
      <c r="AW46" s="75" t="str">
        <f t="shared" ca="1" si="23"/>
        <v/>
      </c>
      <c r="AX46" s="75" t="str">
        <f t="shared" ca="1" si="24"/>
        <v/>
      </c>
      <c r="AY46" s="75" t="str">
        <f t="shared" ca="1" si="25"/>
        <v/>
      </c>
      <c r="BA46" s="75" t="str">
        <f t="shared" ca="1" si="26"/>
        <v/>
      </c>
    </row>
    <row r="47" spans="1:53" ht="26.25" customHeight="1" x14ac:dyDescent="0.15">
      <c r="A47" s="56">
        <f t="shared" si="27"/>
        <v>34</v>
      </c>
      <c r="B47" s="187"/>
      <c r="C47" s="188"/>
      <c r="D47" s="189"/>
      <c r="E47" s="189"/>
      <c r="F47" s="185"/>
      <c r="G47" s="185"/>
      <c r="H47" s="185"/>
      <c r="I47" s="185"/>
      <c r="J47" s="209" t="str">
        <f t="shared" si="38"/>
        <v>　</v>
      </c>
      <c r="K47" s="210"/>
      <c r="L47" s="211"/>
      <c r="M47" s="212"/>
      <c r="N47" s="221">
        <f t="shared" si="28"/>
        <v>124</v>
      </c>
      <c r="O47" s="222" t="str">
        <f t="shared" si="29"/>
        <v/>
      </c>
      <c r="P47" s="195"/>
      <c r="Q47" s="196"/>
      <c r="R47" s="197"/>
      <c r="S47" s="198"/>
      <c r="T47" s="199"/>
      <c r="V47" s="176" t="str">
        <f t="shared" ca="1" si="1"/>
        <v/>
      </c>
      <c r="W47" s="177" t="str">
        <f t="shared" ca="1" si="34"/>
        <v xml:space="preserve">       </v>
      </c>
      <c r="X47" s="79" t="str">
        <f t="shared" ca="1" si="35"/>
        <v xml:space="preserve">       </v>
      </c>
      <c r="Y47" s="75" t="str">
        <f t="shared" ca="1" si="2"/>
        <v/>
      </c>
      <c r="Z47" s="75" t="str">
        <f t="shared" ca="1" si="3"/>
        <v/>
      </c>
      <c r="AA47" s="75" t="str">
        <f t="shared" ca="1" si="4"/>
        <v/>
      </c>
      <c r="AB47" s="75" t="str">
        <f t="shared" ca="1" si="5"/>
        <v/>
      </c>
      <c r="AC47" s="75" t="str">
        <f t="shared" ca="1" si="6"/>
        <v/>
      </c>
      <c r="AD47" s="75" t="str">
        <f t="shared" ca="1" si="7"/>
        <v/>
      </c>
      <c r="AE47" s="75" t="str">
        <f t="shared" ca="1" si="8"/>
        <v/>
      </c>
      <c r="AF47" s="75" t="str">
        <f t="shared" ca="1" si="9"/>
        <v/>
      </c>
      <c r="AG47" s="84" t="str">
        <f t="shared" ca="1" si="10"/>
        <v/>
      </c>
      <c r="AH47" s="175" t="str">
        <f t="shared" ca="1" si="11"/>
        <v/>
      </c>
      <c r="AJ47" s="75" t="str">
        <f t="shared" ca="1" si="12"/>
        <v/>
      </c>
      <c r="AK47" s="75" t="str">
        <f t="shared" ca="1" si="36"/>
        <v xml:space="preserve">             </v>
      </c>
      <c r="AL47" s="79" t="str">
        <f t="shared" ca="1" si="37"/>
        <v xml:space="preserve">             </v>
      </c>
      <c r="AM47" s="75" t="str">
        <f t="shared" ca="1" si="13"/>
        <v/>
      </c>
      <c r="AN47" s="75" t="str">
        <f t="shared" ca="1" si="14"/>
        <v/>
      </c>
      <c r="AO47" s="75" t="str">
        <f t="shared" ca="1" si="15"/>
        <v/>
      </c>
      <c r="AP47" s="75" t="str">
        <f t="shared" ca="1" si="16"/>
        <v/>
      </c>
      <c r="AQ47" s="75" t="str">
        <f t="shared" ca="1" si="17"/>
        <v/>
      </c>
      <c r="AR47" s="75" t="str">
        <f t="shared" ca="1" si="18"/>
        <v/>
      </c>
      <c r="AS47" s="75" t="str">
        <f t="shared" ca="1" si="19"/>
        <v/>
      </c>
      <c r="AT47" s="75" t="str">
        <f t="shared" ca="1" si="20"/>
        <v/>
      </c>
      <c r="AU47" s="75" t="str">
        <f t="shared" ca="1" si="21"/>
        <v/>
      </c>
      <c r="AV47" s="75" t="str">
        <f t="shared" ca="1" si="22"/>
        <v/>
      </c>
      <c r="AW47" s="75" t="str">
        <f t="shared" ca="1" si="23"/>
        <v/>
      </c>
      <c r="AX47" s="75" t="str">
        <f t="shared" ca="1" si="24"/>
        <v/>
      </c>
      <c r="AY47" s="75" t="str">
        <f t="shared" ca="1" si="25"/>
        <v/>
      </c>
      <c r="BA47" s="75" t="str">
        <f t="shared" ca="1" si="26"/>
        <v/>
      </c>
    </row>
    <row r="48" spans="1:53" ht="26.25" customHeight="1" x14ac:dyDescent="0.15">
      <c r="A48" s="56">
        <f t="shared" si="27"/>
        <v>35</v>
      </c>
      <c r="B48" s="187"/>
      <c r="C48" s="188"/>
      <c r="D48" s="189"/>
      <c r="E48" s="189"/>
      <c r="F48" s="185"/>
      <c r="G48" s="185"/>
      <c r="H48" s="185"/>
      <c r="I48" s="185"/>
      <c r="J48" s="209" t="str">
        <f t="shared" si="38"/>
        <v>　</v>
      </c>
      <c r="K48" s="210"/>
      <c r="L48" s="211"/>
      <c r="M48" s="212"/>
      <c r="N48" s="221">
        <f t="shared" si="28"/>
        <v>124</v>
      </c>
      <c r="O48" s="222" t="str">
        <f t="shared" si="29"/>
        <v/>
      </c>
      <c r="P48" s="195"/>
      <c r="Q48" s="196"/>
      <c r="R48" s="197"/>
      <c r="S48" s="198"/>
      <c r="T48" s="199"/>
      <c r="V48" s="176" t="str">
        <f t="shared" ca="1" si="1"/>
        <v/>
      </c>
      <c r="W48" s="177" t="str">
        <f t="shared" ca="1" si="34"/>
        <v xml:space="preserve">       </v>
      </c>
      <c r="X48" s="79" t="str">
        <f t="shared" ca="1" si="35"/>
        <v xml:space="preserve">       </v>
      </c>
      <c r="Y48" s="75" t="str">
        <f t="shared" ca="1" si="2"/>
        <v/>
      </c>
      <c r="Z48" s="75" t="str">
        <f t="shared" ca="1" si="3"/>
        <v/>
      </c>
      <c r="AA48" s="75" t="str">
        <f t="shared" ca="1" si="4"/>
        <v/>
      </c>
      <c r="AB48" s="75" t="str">
        <f t="shared" ca="1" si="5"/>
        <v/>
      </c>
      <c r="AC48" s="75" t="str">
        <f t="shared" ca="1" si="6"/>
        <v/>
      </c>
      <c r="AD48" s="75" t="str">
        <f t="shared" ca="1" si="7"/>
        <v/>
      </c>
      <c r="AE48" s="75" t="str">
        <f t="shared" ca="1" si="8"/>
        <v/>
      </c>
      <c r="AF48" s="75" t="str">
        <f t="shared" ca="1" si="9"/>
        <v/>
      </c>
      <c r="AG48" s="84" t="str">
        <f t="shared" ca="1" si="10"/>
        <v/>
      </c>
      <c r="AH48" s="175" t="str">
        <f t="shared" ca="1" si="11"/>
        <v/>
      </c>
      <c r="AJ48" s="75" t="str">
        <f t="shared" ca="1" si="12"/>
        <v/>
      </c>
      <c r="AK48" s="75" t="str">
        <f t="shared" ca="1" si="36"/>
        <v xml:space="preserve">             </v>
      </c>
      <c r="AL48" s="79" t="str">
        <f t="shared" ca="1" si="37"/>
        <v xml:space="preserve">             </v>
      </c>
      <c r="AM48" s="75" t="str">
        <f t="shared" ca="1" si="13"/>
        <v/>
      </c>
      <c r="AN48" s="75" t="str">
        <f t="shared" ca="1" si="14"/>
        <v/>
      </c>
      <c r="AO48" s="75" t="str">
        <f t="shared" ca="1" si="15"/>
        <v/>
      </c>
      <c r="AP48" s="75" t="str">
        <f t="shared" ca="1" si="16"/>
        <v/>
      </c>
      <c r="AQ48" s="75" t="str">
        <f t="shared" ca="1" si="17"/>
        <v/>
      </c>
      <c r="AR48" s="75" t="str">
        <f t="shared" ca="1" si="18"/>
        <v/>
      </c>
      <c r="AS48" s="75" t="str">
        <f t="shared" ca="1" si="19"/>
        <v/>
      </c>
      <c r="AT48" s="75" t="str">
        <f t="shared" ca="1" si="20"/>
        <v/>
      </c>
      <c r="AU48" s="75" t="str">
        <f t="shared" ca="1" si="21"/>
        <v/>
      </c>
      <c r="AV48" s="75" t="str">
        <f t="shared" ca="1" si="22"/>
        <v/>
      </c>
      <c r="AW48" s="75" t="str">
        <f t="shared" ca="1" si="23"/>
        <v/>
      </c>
      <c r="AX48" s="75" t="str">
        <f t="shared" ca="1" si="24"/>
        <v/>
      </c>
      <c r="AY48" s="75" t="str">
        <f t="shared" ca="1" si="25"/>
        <v/>
      </c>
      <c r="BA48" s="75" t="str">
        <f t="shared" ca="1" si="26"/>
        <v/>
      </c>
    </row>
    <row r="49" spans="1:53" ht="26.25" customHeight="1" x14ac:dyDescent="0.15">
      <c r="A49" s="56">
        <f t="shared" si="27"/>
        <v>36</v>
      </c>
      <c r="B49" s="187"/>
      <c r="C49" s="188"/>
      <c r="D49" s="189"/>
      <c r="E49" s="189"/>
      <c r="F49" s="185"/>
      <c r="G49" s="185"/>
      <c r="H49" s="185"/>
      <c r="I49" s="185"/>
      <c r="J49" s="209" t="str">
        <f t="shared" si="38"/>
        <v>　</v>
      </c>
      <c r="K49" s="210"/>
      <c r="L49" s="211"/>
      <c r="M49" s="212"/>
      <c r="N49" s="221">
        <f t="shared" si="28"/>
        <v>124</v>
      </c>
      <c r="O49" s="222" t="str">
        <f t="shared" si="29"/>
        <v/>
      </c>
      <c r="P49" s="195"/>
      <c r="Q49" s="196"/>
      <c r="R49" s="197"/>
      <c r="S49" s="198"/>
      <c r="T49" s="199"/>
      <c r="V49" s="176" t="str">
        <f t="shared" ca="1" si="1"/>
        <v/>
      </c>
      <c r="W49" s="177" t="str">
        <f t="shared" ca="1" si="34"/>
        <v xml:space="preserve">       </v>
      </c>
      <c r="X49" s="79" t="str">
        <f t="shared" ca="1" si="35"/>
        <v xml:space="preserve">       </v>
      </c>
      <c r="Y49" s="75" t="str">
        <f t="shared" ca="1" si="2"/>
        <v/>
      </c>
      <c r="Z49" s="75" t="str">
        <f t="shared" ca="1" si="3"/>
        <v/>
      </c>
      <c r="AA49" s="75" t="str">
        <f t="shared" ca="1" si="4"/>
        <v/>
      </c>
      <c r="AB49" s="75" t="str">
        <f t="shared" ca="1" si="5"/>
        <v/>
      </c>
      <c r="AC49" s="75" t="str">
        <f t="shared" ca="1" si="6"/>
        <v/>
      </c>
      <c r="AD49" s="75" t="str">
        <f t="shared" ca="1" si="7"/>
        <v/>
      </c>
      <c r="AE49" s="75" t="str">
        <f t="shared" ca="1" si="8"/>
        <v/>
      </c>
      <c r="AF49" s="75" t="str">
        <f t="shared" ca="1" si="9"/>
        <v/>
      </c>
      <c r="AG49" s="84" t="str">
        <f t="shared" ca="1" si="10"/>
        <v/>
      </c>
      <c r="AH49" s="175" t="str">
        <f t="shared" ca="1" si="11"/>
        <v/>
      </c>
      <c r="AJ49" s="75" t="str">
        <f t="shared" ca="1" si="12"/>
        <v/>
      </c>
      <c r="AK49" s="75" t="str">
        <f t="shared" ca="1" si="36"/>
        <v xml:space="preserve">             </v>
      </c>
      <c r="AL49" s="79" t="str">
        <f t="shared" ca="1" si="37"/>
        <v xml:space="preserve">             </v>
      </c>
      <c r="AM49" s="75" t="str">
        <f t="shared" ca="1" si="13"/>
        <v/>
      </c>
      <c r="AN49" s="75" t="str">
        <f t="shared" ca="1" si="14"/>
        <v/>
      </c>
      <c r="AO49" s="75" t="str">
        <f t="shared" ca="1" si="15"/>
        <v/>
      </c>
      <c r="AP49" s="75" t="str">
        <f t="shared" ca="1" si="16"/>
        <v/>
      </c>
      <c r="AQ49" s="75" t="str">
        <f t="shared" ca="1" si="17"/>
        <v/>
      </c>
      <c r="AR49" s="75" t="str">
        <f t="shared" ca="1" si="18"/>
        <v/>
      </c>
      <c r="AS49" s="75" t="str">
        <f t="shared" ca="1" si="19"/>
        <v/>
      </c>
      <c r="AT49" s="75" t="str">
        <f t="shared" ca="1" si="20"/>
        <v/>
      </c>
      <c r="AU49" s="75" t="str">
        <f t="shared" ca="1" si="21"/>
        <v/>
      </c>
      <c r="AV49" s="75" t="str">
        <f t="shared" ca="1" si="22"/>
        <v/>
      </c>
      <c r="AW49" s="75" t="str">
        <f t="shared" ca="1" si="23"/>
        <v/>
      </c>
      <c r="AX49" s="75" t="str">
        <f t="shared" ca="1" si="24"/>
        <v/>
      </c>
      <c r="AY49" s="75" t="str">
        <f t="shared" ca="1" si="25"/>
        <v/>
      </c>
      <c r="BA49" s="75" t="str">
        <f t="shared" ca="1" si="26"/>
        <v/>
      </c>
    </row>
    <row r="50" spans="1:53" ht="26.25" customHeight="1" x14ac:dyDescent="0.15">
      <c r="A50" s="56">
        <f t="shared" si="27"/>
        <v>37</v>
      </c>
      <c r="B50" s="187"/>
      <c r="C50" s="188"/>
      <c r="D50" s="189"/>
      <c r="E50" s="189"/>
      <c r="F50" s="185"/>
      <c r="G50" s="185"/>
      <c r="H50" s="185"/>
      <c r="I50" s="185"/>
      <c r="J50" s="209" t="str">
        <f t="shared" si="38"/>
        <v>　</v>
      </c>
      <c r="K50" s="210"/>
      <c r="L50" s="211"/>
      <c r="M50" s="212"/>
      <c r="N50" s="221">
        <f t="shared" si="28"/>
        <v>124</v>
      </c>
      <c r="O50" s="222" t="str">
        <f t="shared" si="29"/>
        <v/>
      </c>
      <c r="P50" s="195"/>
      <c r="Q50" s="196"/>
      <c r="R50" s="197"/>
      <c r="S50" s="198"/>
      <c r="T50" s="199"/>
      <c r="V50" s="176" t="str">
        <f t="shared" ca="1" si="1"/>
        <v/>
      </c>
      <c r="W50" s="177" t="str">
        <f t="shared" ca="1" si="34"/>
        <v xml:space="preserve">       </v>
      </c>
      <c r="X50" s="79" t="str">
        <f t="shared" ca="1" si="35"/>
        <v xml:space="preserve">       </v>
      </c>
      <c r="Y50" s="75" t="str">
        <f t="shared" ca="1" si="2"/>
        <v/>
      </c>
      <c r="Z50" s="75" t="str">
        <f t="shared" ca="1" si="3"/>
        <v/>
      </c>
      <c r="AA50" s="75" t="str">
        <f t="shared" ca="1" si="4"/>
        <v/>
      </c>
      <c r="AB50" s="75" t="str">
        <f t="shared" ca="1" si="5"/>
        <v/>
      </c>
      <c r="AC50" s="75" t="str">
        <f t="shared" ca="1" si="6"/>
        <v/>
      </c>
      <c r="AD50" s="75" t="str">
        <f t="shared" ca="1" si="7"/>
        <v/>
      </c>
      <c r="AE50" s="75" t="str">
        <f t="shared" ca="1" si="8"/>
        <v/>
      </c>
      <c r="AF50" s="75" t="str">
        <f t="shared" ca="1" si="9"/>
        <v/>
      </c>
      <c r="AG50" s="84" t="str">
        <f t="shared" ca="1" si="10"/>
        <v/>
      </c>
      <c r="AH50" s="175" t="str">
        <f t="shared" ca="1" si="11"/>
        <v/>
      </c>
      <c r="AJ50" s="75" t="str">
        <f t="shared" ca="1" si="12"/>
        <v/>
      </c>
      <c r="AK50" s="75" t="str">
        <f t="shared" ca="1" si="36"/>
        <v xml:space="preserve">             </v>
      </c>
      <c r="AL50" s="79" t="str">
        <f t="shared" ca="1" si="37"/>
        <v xml:space="preserve">             </v>
      </c>
      <c r="AM50" s="75" t="str">
        <f t="shared" ca="1" si="13"/>
        <v/>
      </c>
      <c r="AN50" s="75" t="str">
        <f t="shared" ca="1" si="14"/>
        <v/>
      </c>
      <c r="AO50" s="75" t="str">
        <f t="shared" ca="1" si="15"/>
        <v/>
      </c>
      <c r="AP50" s="75" t="str">
        <f t="shared" ca="1" si="16"/>
        <v/>
      </c>
      <c r="AQ50" s="75" t="str">
        <f t="shared" ca="1" si="17"/>
        <v/>
      </c>
      <c r="AR50" s="75" t="str">
        <f t="shared" ca="1" si="18"/>
        <v/>
      </c>
      <c r="AS50" s="75" t="str">
        <f t="shared" ca="1" si="19"/>
        <v/>
      </c>
      <c r="AT50" s="75" t="str">
        <f t="shared" ca="1" si="20"/>
        <v/>
      </c>
      <c r="AU50" s="75" t="str">
        <f t="shared" ca="1" si="21"/>
        <v/>
      </c>
      <c r="AV50" s="75" t="str">
        <f t="shared" ca="1" si="22"/>
        <v/>
      </c>
      <c r="AW50" s="75" t="str">
        <f t="shared" ca="1" si="23"/>
        <v/>
      </c>
      <c r="AX50" s="75" t="str">
        <f t="shared" ca="1" si="24"/>
        <v/>
      </c>
      <c r="AY50" s="75" t="str">
        <f t="shared" ca="1" si="25"/>
        <v/>
      </c>
      <c r="BA50" s="75" t="str">
        <f t="shared" ca="1" si="26"/>
        <v/>
      </c>
    </row>
    <row r="51" spans="1:53" ht="26.25" customHeight="1" x14ac:dyDescent="0.15">
      <c r="A51" s="56">
        <f t="shared" si="27"/>
        <v>38</v>
      </c>
      <c r="B51" s="187"/>
      <c r="C51" s="188"/>
      <c r="D51" s="189"/>
      <c r="E51" s="189"/>
      <c r="F51" s="185"/>
      <c r="G51" s="185"/>
      <c r="H51" s="185"/>
      <c r="I51" s="185"/>
      <c r="J51" s="209" t="str">
        <f t="shared" si="38"/>
        <v>　</v>
      </c>
      <c r="K51" s="210"/>
      <c r="L51" s="211"/>
      <c r="M51" s="212"/>
      <c r="N51" s="221">
        <f t="shared" si="28"/>
        <v>124</v>
      </c>
      <c r="O51" s="222" t="str">
        <f t="shared" si="29"/>
        <v/>
      </c>
      <c r="P51" s="195"/>
      <c r="Q51" s="196"/>
      <c r="R51" s="197"/>
      <c r="S51" s="198"/>
      <c r="T51" s="199"/>
      <c r="V51" s="176" t="str">
        <f t="shared" ca="1" si="1"/>
        <v/>
      </c>
      <c r="W51" s="177" t="str">
        <f t="shared" ca="1" si="34"/>
        <v xml:space="preserve">       </v>
      </c>
      <c r="X51" s="79" t="str">
        <f t="shared" ca="1" si="35"/>
        <v xml:space="preserve">       </v>
      </c>
      <c r="Y51" s="75" t="str">
        <f t="shared" ca="1" si="2"/>
        <v/>
      </c>
      <c r="Z51" s="75" t="str">
        <f t="shared" ca="1" si="3"/>
        <v/>
      </c>
      <c r="AA51" s="75" t="str">
        <f t="shared" ca="1" si="4"/>
        <v/>
      </c>
      <c r="AB51" s="75" t="str">
        <f t="shared" ca="1" si="5"/>
        <v/>
      </c>
      <c r="AC51" s="75" t="str">
        <f t="shared" ca="1" si="6"/>
        <v/>
      </c>
      <c r="AD51" s="75" t="str">
        <f t="shared" ca="1" si="7"/>
        <v/>
      </c>
      <c r="AE51" s="75" t="str">
        <f t="shared" ca="1" si="8"/>
        <v/>
      </c>
      <c r="AF51" s="75" t="str">
        <f t="shared" ca="1" si="9"/>
        <v/>
      </c>
      <c r="AG51" s="84" t="str">
        <f t="shared" ca="1" si="10"/>
        <v/>
      </c>
      <c r="AH51" s="175" t="str">
        <f t="shared" ca="1" si="11"/>
        <v/>
      </c>
      <c r="AJ51" s="75" t="str">
        <f t="shared" ca="1" si="12"/>
        <v/>
      </c>
      <c r="AK51" s="75" t="str">
        <f t="shared" ca="1" si="36"/>
        <v xml:space="preserve">             </v>
      </c>
      <c r="AL51" s="79" t="str">
        <f t="shared" ca="1" si="37"/>
        <v xml:space="preserve">             </v>
      </c>
      <c r="AM51" s="75" t="str">
        <f t="shared" ca="1" si="13"/>
        <v/>
      </c>
      <c r="AN51" s="75" t="str">
        <f t="shared" ca="1" si="14"/>
        <v/>
      </c>
      <c r="AO51" s="75" t="str">
        <f t="shared" ca="1" si="15"/>
        <v/>
      </c>
      <c r="AP51" s="75" t="str">
        <f t="shared" ca="1" si="16"/>
        <v/>
      </c>
      <c r="AQ51" s="75" t="str">
        <f t="shared" ca="1" si="17"/>
        <v/>
      </c>
      <c r="AR51" s="75" t="str">
        <f t="shared" ca="1" si="18"/>
        <v/>
      </c>
      <c r="AS51" s="75" t="str">
        <f t="shared" ca="1" si="19"/>
        <v/>
      </c>
      <c r="AT51" s="75" t="str">
        <f t="shared" ca="1" si="20"/>
        <v/>
      </c>
      <c r="AU51" s="75" t="str">
        <f t="shared" ca="1" si="21"/>
        <v/>
      </c>
      <c r="AV51" s="75" t="str">
        <f t="shared" ca="1" si="22"/>
        <v/>
      </c>
      <c r="AW51" s="75" t="str">
        <f t="shared" ca="1" si="23"/>
        <v/>
      </c>
      <c r="AX51" s="75" t="str">
        <f t="shared" ca="1" si="24"/>
        <v/>
      </c>
      <c r="AY51" s="75" t="str">
        <f t="shared" ca="1" si="25"/>
        <v/>
      </c>
      <c r="BA51" s="75" t="str">
        <f t="shared" ca="1" si="26"/>
        <v/>
      </c>
    </row>
    <row r="52" spans="1:53" ht="26.25" customHeight="1" x14ac:dyDescent="0.15">
      <c r="A52" s="56">
        <f t="shared" si="27"/>
        <v>39</v>
      </c>
      <c r="B52" s="187"/>
      <c r="C52" s="188"/>
      <c r="D52" s="189"/>
      <c r="E52" s="189"/>
      <c r="F52" s="185"/>
      <c r="G52" s="185"/>
      <c r="H52" s="185"/>
      <c r="I52" s="185"/>
      <c r="J52" s="209" t="str">
        <f t="shared" ref="J52:J71" si="39">H52&amp;"　"&amp;I52</f>
        <v>　</v>
      </c>
      <c r="K52" s="210"/>
      <c r="L52" s="211"/>
      <c r="M52" s="212"/>
      <c r="N52" s="221">
        <f t="shared" si="28"/>
        <v>124</v>
      </c>
      <c r="O52" s="222" t="str">
        <f t="shared" si="29"/>
        <v/>
      </c>
      <c r="P52" s="195"/>
      <c r="Q52" s="196"/>
      <c r="R52" s="197"/>
      <c r="S52" s="198"/>
      <c r="T52" s="199"/>
      <c r="V52" s="176" t="str">
        <f t="shared" ca="1" si="1"/>
        <v/>
      </c>
      <c r="W52" s="177" t="str">
        <f t="shared" ref="W52:W71" ca="1" si="40">IF(ISERROR(SUBSTITUTE(X52,0,"")),"",SUBSTITUTE(X52,0,""))</f>
        <v xml:space="preserve">       </v>
      </c>
      <c r="X52" s="79" t="str">
        <f t="shared" ref="X52:X71" ca="1" si="41">IF(ISERROR(CONCATENATE(Y52," ",Z52,," ",AA52,," ",AB52,," ",AC52,," ",AD52,," ",AE52,," ",AF52)),"",CONCATENATE(Y52," ",Z52,," ",AA52,," ",AB52,," ",AC52,," ",AD52,," ",AE52,," ",AF52))</f>
        <v xml:space="preserve">       </v>
      </c>
      <c r="Y52" s="75" t="str">
        <f t="shared" ca="1" si="2"/>
        <v/>
      </c>
      <c r="Z52" s="75" t="str">
        <f t="shared" ca="1" si="3"/>
        <v/>
      </c>
      <c r="AA52" s="75" t="str">
        <f t="shared" ca="1" si="4"/>
        <v/>
      </c>
      <c r="AB52" s="75" t="str">
        <f t="shared" ca="1" si="5"/>
        <v/>
      </c>
      <c r="AC52" s="75" t="str">
        <f t="shared" ca="1" si="6"/>
        <v/>
      </c>
      <c r="AD52" s="75" t="str">
        <f t="shared" ca="1" si="7"/>
        <v/>
      </c>
      <c r="AE52" s="75" t="str">
        <f t="shared" ca="1" si="8"/>
        <v/>
      </c>
      <c r="AF52" s="75" t="str">
        <f t="shared" ca="1" si="9"/>
        <v/>
      </c>
      <c r="AG52" s="84" t="str">
        <f t="shared" ca="1" si="10"/>
        <v/>
      </c>
      <c r="AH52" s="175" t="str">
        <f t="shared" ca="1" si="11"/>
        <v/>
      </c>
      <c r="AJ52" s="75" t="str">
        <f t="shared" ca="1" si="12"/>
        <v/>
      </c>
      <c r="AK52" s="75" t="str">
        <f t="shared" ref="AK52:AK71" ca="1" si="42">IF(ISERROR(SUBSTITUTE(AL52,0,"")),"",SUBSTITUTE(AL52,0,""))</f>
        <v xml:space="preserve">             </v>
      </c>
      <c r="AL52" s="79" t="str">
        <f t="shared" ref="AL52:AL71" ca="1" si="43">IF(ISERROR(CONCATENATE(AM52," ",AN52,," ",AO52,," ",AP52,," ",AQ52,," ",AR52,," ",AS52,," ",AT52," ",AU52," ",AV52," ",AW52," ",AX52," ",AY52," ",BA52)),"",CONCATENATE(AM52," ",AN52,," ",AO52,," ",AP52,," ",AQ52,," ",AR52,," ",AS52,," ",AT52," ",AU52," ",AV52," ",AW52," ",AX52," ",AY52," ",BA52))</f>
        <v xml:space="preserve">             </v>
      </c>
      <c r="AM52" s="75" t="str">
        <f t="shared" ca="1" si="13"/>
        <v/>
      </c>
      <c r="AN52" s="75" t="str">
        <f t="shared" ca="1" si="14"/>
        <v/>
      </c>
      <c r="AO52" s="75" t="str">
        <f t="shared" ca="1" si="15"/>
        <v/>
      </c>
      <c r="AP52" s="75" t="str">
        <f t="shared" ca="1" si="16"/>
        <v/>
      </c>
      <c r="AQ52" s="75" t="str">
        <f t="shared" ca="1" si="17"/>
        <v/>
      </c>
      <c r="AR52" s="75" t="str">
        <f t="shared" ca="1" si="18"/>
        <v/>
      </c>
      <c r="AS52" s="75" t="str">
        <f t="shared" ca="1" si="19"/>
        <v/>
      </c>
      <c r="AT52" s="75" t="str">
        <f t="shared" ca="1" si="20"/>
        <v/>
      </c>
      <c r="AU52" s="75" t="str">
        <f t="shared" ca="1" si="21"/>
        <v/>
      </c>
      <c r="AV52" s="75" t="str">
        <f t="shared" ca="1" si="22"/>
        <v/>
      </c>
      <c r="AW52" s="75" t="str">
        <f t="shared" ca="1" si="23"/>
        <v/>
      </c>
      <c r="AX52" s="75" t="str">
        <f t="shared" ca="1" si="24"/>
        <v/>
      </c>
      <c r="AY52" s="75" t="str">
        <f t="shared" ca="1" si="25"/>
        <v/>
      </c>
      <c r="BA52" s="75" t="str">
        <f t="shared" ca="1" si="26"/>
        <v/>
      </c>
    </row>
    <row r="53" spans="1:53" ht="26.25" customHeight="1" x14ac:dyDescent="0.15">
      <c r="A53" s="56">
        <f t="shared" si="27"/>
        <v>40</v>
      </c>
      <c r="B53" s="187"/>
      <c r="C53" s="188"/>
      <c r="D53" s="189"/>
      <c r="E53" s="189"/>
      <c r="F53" s="185"/>
      <c r="G53" s="185"/>
      <c r="H53" s="185"/>
      <c r="I53" s="185"/>
      <c r="J53" s="209" t="str">
        <f t="shared" si="39"/>
        <v>　</v>
      </c>
      <c r="K53" s="210"/>
      <c r="L53" s="211"/>
      <c r="M53" s="212"/>
      <c r="N53" s="221">
        <f t="shared" si="28"/>
        <v>124</v>
      </c>
      <c r="O53" s="222" t="str">
        <f t="shared" si="29"/>
        <v/>
      </c>
      <c r="P53" s="195"/>
      <c r="Q53" s="196"/>
      <c r="R53" s="197"/>
      <c r="S53" s="198"/>
      <c r="T53" s="199"/>
      <c r="V53" s="176" t="str">
        <f t="shared" ca="1" si="1"/>
        <v/>
      </c>
      <c r="W53" s="177" t="str">
        <f t="shared" ca="1" si="40"/>
        <v xml:space="preserve">       </v>
      </c>
      <c r="X53" s="79" t="str">
        <f t="shared" ca="1" si="41"/>
        <v xml:space="preserve">       </v>
      </c>
      <c r="Y53" s="75" t="str">
        <f t="shared" ca="1" si="2"/>
        <v/>
      </c>
      <c r="Z53" s="75" t="str">
        <f t="shared" ca="1" si="3"/>
        <v/>
      </c>
      <c r="AA53" s="75" t="str">
        <f t="shared" ca="1" si="4"/>
        <v/>
      </c>
      <c r="AB53" s="75" t="str">
        <f t="shared" ca="1" si="5"/>
        <v/>
      </c>
      <c r="AC53" s="75" t="str">
        <f t="shared" ca="1" si="6"/>
        <v/>
      </c>
      <c r="AD53" s="75" t="str">
        <f t="shared" ca="1" si="7"/>
        <v/>
      </c>
      <c r="AE53" s="75" t="str">
        <f t="shared" ca="1" si="8"/>
        <v/>
      </c>
      <c r="AF53" s="75" t="str">
        <f t="shared" ca="1" si="9"/>
        <v/>
      </c>
      <c r="AG53" s="84" t="str">
        <f t="shared" ca="1" si="10"/>
        <v/>
      </c>
      <c r="AH53" s="175" t="str">
        <f t="shared" ca="1" si="11"/>
        <v/>
      </c>
      <c r="AJ53" s="75" t="str">
        <f t="shared" ca="1" si="12"/>
        <v/>
      </c>
      <c r="AK53" s="75" t="str">
        <f t="shared" ca="1" si="42"/>
        <v xml:space="preserve">             </v>
      </c>
      <c r="AL53" s="79" t="str">
        <f t="shared" ca="1" si="43"/>
        <v xml:space="preserve">             </v>
      </c>
      <c r="AM53" s="75" t="str">
        <f t="shared" ca="1" si="13"/>
        <v/>
      </c>
      <c r="AN53" s="75" t="str">
        <f t="shared" ca="1" si="14"/>
        <v/>
      </c>
      <c r="AO53" s="75" t="str">
        <f t="shared" ca="1" si="15"/>
        <v/>
      </c>
      <c r="AP53" s="75" t="str">
        <f t="shared" ca="1" si="16"/>
        <v/>
      </c>
      <c r="AQ53" s="75" t="str">
        <f t="shared" ca="1" si="17"/>
        <v/>
      </c>
      <c r="AR53" s="75" t="str">
        <f t="shared" ca="1" si="18"/>
        <v/>
      </c>
      <c r="AS53" s="75" t="str">
        <f t="shared" ca="1" si="19"/>
        <v/>
      </c>
      <c r="AT53" s="75" t="str">
        <f t="shared" ca="1" si="20"/>
        <v/>
      </c>
      <c r="AU53" s="75" t="str">
        <f t="shared" ca="1" si="21"/>
        <v/>
      </c>
      <c r="AV53" s="75" t="str">
        <f t="shared" ca="1" si="22"/>
        <v/>
      </c>
      <c r="AW53" s="75" t="str">
        <f t="shared" ca="1" si="23"/>
        <v/>
      </c>
      <c r="AX53" s="75" t="str">
        <f t="shared" ca="1" si="24"/>
        <v/>
      </c>
      <c r="AY53" s="75" t="str">
        <f t="shared" ca="1" si="25"/>
        <v/>
      </c>
      <c r="BA53" s="75" t="str">
        <f t="shared" ca="1" si="26"/>
        <v/>
      </c>
    </row>
    <row r="54" spans="1:53" ht="26.25" customHeight="1" x14ac:dyDescent="0.15">
      <c r="A54" s="56">
        <f t="shared" si="27"/>
        <v>41</v>
      </c>
      <c r="B54" s="187"/>
      <c r="C54" s="188"/>
      <c r="D54" s="189"/>
      <c r="E54" s="189"/>
      <c r="F54" s="185"/>
      <c r="G54" s="185"/>
      <c r="H54" s="185"/>
      <c r="I54" s="185"/>
      <c r="J54" s="209" t="str">
        <f t="shared" si="39"/>
        <v>　</v>
      </c>
      <c r="K54" s="210"/>
      <c r="L54" s="211"/>
      <c r="M54" s="212"/>
      <c r="N54" s="221">
        <f t="shared" si="28"/>
        <v>124</v>
      </c>
      <c r="O54" s="222" t="str">
        <f t="shared" si="29"/>
        <v/>
      </c>
      <c r="P54" s="195"/>
      <c r="Q54" s="196"/>
      <c r="R54" s="197"/>
      <c r="S54" s="198"/>
      <c r="T54" s="199"/>
      <c r="V54" s="176" t="str">
        <f t="shared" ca="1" si="1"/>
        <v/>
      </c>
      <c r="W54" s="177" t="str">
        <f t="shared" ca="1" si="40"/>
        <v xml:space="preserve">       </v>
      </c>
      <c r="X54" s="79" t="str">
        <f t="shared" ca="1" si="41"/>
        <v xml:space="preserve">       </v>
      </c>
      <c r="Y54" s="75" t="str">
        <f t="shared" ca="1" si="2"/>
        <v/>
      </c>
      <c r="Z54" s="75" t="str">
        <f t="shared" ca="1" si="3"/>
        <v/>
      </c>
      <c r="AA54" s="75" t="str">
        <f t="shared" ca="1" si="4"/>
        <v/>
      </c>
      <c r="AB54" s="75" t="str">
        <f t="shared" ca="1" si="5"/>
        <v/>
      </c>
      <c r="AC54" s="75" t="str">
        <f t="shared" ca="1" si="6"/>
        <v/>
      </c>
      <c r="AD54" s="75" t="str">
        <f t="shared" ca="1" si="7"/>
        <v/>
      </c>
      <c r="AE54" s="75" t="str">
        <f t="shared" ca="1" si="8"/>
        <v/>
      </c>
      <c r="AF54" s="75" t="str">
        <f t="shared" ca="1" si="9"/>
        <v/>
      </c>
      <c r="AG54" s="84" t="str">
        <f t="shared" ca="1" si="10"/>
        <v/>
      </c>
      <c r="AH54" s="175" t="str">
        <f t="shared" ca="1" si="11"/>
        <v/>
      </c>
      <c r="AJ54" s="75" t="str">
        <f t="shared" ca="1" si="12"/>
        <v/>
      </c>
      <c r="AK54" s="75" t="str">
        <f t="shared" ca="1" si="42"/>
        <v xml:space="preserve">             </v>
      </c>
      <c r="AL54" s="79" t="str">
        <f t="shared" ca="1" si="43"/>
        <v xml:space="preserve">             </v>
      </c>
      <c r="AM54" s="75" t="str">
        <f t="shared" ca="1" si="13"/>
        <v/>
      </c>
      <c r="AN54" s="75" t="str">
        <f t="shared" ca="1" si="14"/>
        <v/>
      </c>
      <c r="AO54" s="75" t="str">
        <f t="shared" ca="1" si="15"/>
        <v/>
      </c>
      <c r="AP54" s="75" t="str">
        <f t="shared" ca="1" si="16"/>
        <v/>
      </c>
      <c r="AQ54" s="75" t="str">
        <f t="shared" ca="1" si="17"/>
        <v/>
      </c>
      <c r="AR54" s="75" t="str">
        <f t="shared" ca="1" si="18"/>
        <v/>
      </c>
      <c r="AS54" s="75" t="str">
        <f t="shared" ca="1" si="19"/>
        <v/>
      </c>
      <c r="AT54" s="75" t="str">
        <f t="shared" ca="1" si="20"/>
        <v/>
      </c>
      <c r="AU54" s="75" t="str">
        <f t="shared" ca="1" si="21"/>
        <v/>
      </c>
      <c r="AV54" s="75" t="str">
        <f t="shared" ca="1" si="22"/>
        <v/>
      </c>
      <c r="AW54" s="75" t="str">
        <f t="shared" ca="1" si="23"/>
        <v/>
      </c>
      <c r="AX54" s="75" t="str">
        <f t="shared" ca="1" si="24"/>
        <v/>
      </c>
      <c r="AY54" s="75" t="str">
        <f t="shared" ca="1" si="25"/>
        <v/>
      </c>
      <c r="BA54" s="75" t="str">
        <f t="shared" ca="1" si="26"/>
        <v/>
      </c>
    </row>
    <row r="55" spans="1:53" ht="26.25" customHeight="1" x14ac:dyDescent="0.15">
      <c r="A55" s="56">
        <f t="shared" si="27"/>
        <v>42</v>
      </c>
      <c r="B55" s="187"/>
      <c r="C55" s="188"/>
      <c r="D55" s="189"/>
      <c r="E55" s="189"/>
      <c r="F55" s="185"/>
      <c r="G55" s="185"/>
      <c r="H55" s="185"/>
      <c r="I55" s="185"/>
      <c r="J55" s="209" t="str">
        <f t="shared" si="39"/>
        <v>　</v>
      </c>
      <c r="K55" s="210"/>
      <c r="L55" s="211"/>
      <c r="M55" s="212"/>
      <c r="N55" s="221">
        <f t="shared" si="28"/>
        <v>124</v>
      </c>
      <c r="O55" s="222" t="str">
        <f t="shared" si="29"/>
        <v/>
      </c>
      <c r="P55" s="195"/>
      <c r="Q55" s="196"/>
      <c r="R55" s="197"/>
      <c r="S55" s="198"/>
      <c r="T55" s="199"/>
      <c r="V55" s="176" t="str">
        <f t="shared" ca="1" si="1"/>
        <v/>
      </c>
      <c r="W55" s="177" t="str">
        <f t="shared" ca="1" si="40"/>
        <v xml:space="preserve">       </v>
      </c>
      <c r="X55" s="79" t="str">
        <f t="shared" ca="1" si="41"/>
        <v xml:space="preserve">       </v>
      </c>
      <c r="Y55" s="75" t="str">
        <f t="shared" ca="1" si="2"/>
        <v/>
      </c>
      <c r="Z55" s="75" t="str">
        <f t="shared" ca="1" si="3"/>
        <v/>
      </c>
      <c r="AA55" s="75" t="str">
        <f t="shared" ca="1" si="4"/>
        <v/>
      </c>
      <c r="AB55" s="75" t="str">
        <f t="shared" ca="1" si="5"/>
        <v/>
      </c>
      <c r="AC55" s="75" t="str">
        <f t="shared" ca="1" si="6"/>
        <v/>
      </c>
      <c r="AD55" s="75" t="str">
        <f t="shared" ca="1" si="7"/>
        <v/>
      </c>
      <c r="AE55" s="75" t="str">
        <f t="shared" ca="1" si="8"/>
        <v/>
      </c>
      <c r="AF55" s="75" t="str">
        <f t="shared" ca="1" si="9"/>
        <v/>
      </c>
      <c r="AG55" s="84" t="str">
        <f t="shared" ca="1" si="10"/>
        <v/>
      </c>
      <c r="AH55" s="175" t="str">
        <f t="shared" ca="1" si="11"/>
        <v/>
      </c>
      <c r="AJ55" s="75" t="str">
        <f t="shared" ca="1" si="12"/>
        <v/>
      </c>
      <c r="AK55" s="75" t="str">
        <f t="shared" ca="1" si="42"/>
        <v xml:space="preserve">             </v>
      </c>
      <c r="AL55" s="79" t="str">
        <f t="shared" ca="1" si="43"/>
        <v xml:space="preserve">             </v>
      </c>
      <c r="AM55" s="75" t="str">
        <f t="shared" ca="1" si="13"/>
        <v/>
      </c>
      <c r="AN55" s="75" t="str">
        <f t="shared" ca="1" si="14"/>
        <v/>
      </c>
      <c r="AO55" s="75" t="str">
        <f t="shared" ca="1" si="15"/>
        <v/>
      </c>
      <c r="AP55" s="75" t="str">
        <f t="shared" ca="1" si="16"/>
        <v/>
      </c>
      <c r="AQ55" s="75" t="str">
        <f t="shared" ca="1" si="17"/>
        <v/>
      </c>
      <c r="AR55" s="75" t="str">
        <f t="shared" ca="1" si="18"/>
        <v/>
      </c>
      <c r="AS55" s="75" t="str">
        <f t="shared" ca="1" si="19"/>
        <v/>
      </c>
      <c r="AT55" s="75" t="str">
        <f t="shared" ca="1" si="20"/>
        <v/>
      </c>
      <c r="AU55" s="75" t="str">
        <f t="shared" ca="1" si="21"/>
        <v/>
      </c>
      <c r="AV55" s="75" t="str">
        <f t="shared" ca="1" si="22"/>
        <v/>
      </c>
      <c r="AW55" s="75" t="str">
        <f t="shared" ca="1" si="23"/>
        <v/>
      </c>
      <c r="AX55" s="75" t="str">
        <f t="shared" ca="1" si="24"/>
        <v/>
      </c>
      <c r="AY55" s="75" t="str">
        <f t="shared" ca="1" si="25"/>
        <v/>
      </c>
      <c r="BA55" s="75" t="str">
        <f t="shared" ca="1" si="26"/>
        <v/>
      </c>
    </row>
    <row r="56" spans="1:53" ht="26.25" customHeight="1" x14ac:dyDescent="0.15">
      <c r="A56" s="56">
        <f t="shared" si="27"/>
        <v>43</v>
      </c>
      <c r="B56" s="187"/>
      <c r="C56" s="188"/>
      <c r="D56" s="189"/>
      <c r="E56" s="189"/>
      <c r="F56" s="185"/>
      <c r="G56" s="185"/>
      <c r="H56" s="185"/>
      <c r="I56" s="185"/>
      <c r="J56" s="209" t="str">
        <f t="shared" si="39"/>
        <v>　</v>
      </c>
      <c r="K56" s="210"/>
      <c r="L56" s="211"/>
      <c r="M56" s="212"/>
      <c r="N56" s="221">
        <f t="shared" si="28"/>
        <v>124</v>
      </c>
      <c r="O56" s="222" t="str">
        <f t="shared" si="29"/>
        <v/>
      </c>
      <c r="P56" s="195"/>
      <c r="Q56" s="196"/>
      <c r="R56" s="197"/>
      <c r="S56" s="198"/>
      <c r="T56" s="199"/>
      <c r="V56" s="176" t="str">
        <f t="shared" ca="1" si="1"/>
        <v/>
      </c>
      <c r="W56" s="177" t="str">
        <f t="shared" ca="1" si="40"/>
        <v xml:space="preserve">       </v>
      </c>
      <c r="X56" s="79" t="str">
        <f t="shared" ca="1" si="41"/>
        <v xml:space="preserve">       </v>
      </c>
      <c r="Y56" s="75" t="str">
        <f t="shared" ca="1" si="2"/>
        <v/>
      </c>
      <c r="Z56" s="75" t="str">
        <f t="shared" ca="1" si="3"/>
        <v/>
      </c>
      <c r="AA56" s="75" t="str">
        <f t="shared" ca="1" si="4"/>
        <v/>
      </c>
      <c r="AB56" s="75" t="str">
        <f t="shared" ca="1" si="5"/>
        <v/>
      </c>
      <c r="AC56" s="75" t="str">
        <f t="shared" ca="1" si="6"/>
        <v/>
      </c>
      <c r="AD56" s="75" t="str">
        <f t="shared" ca="1" si="7"/>
        <v/>
      </c>
      <c r="AE56" s="75" t="str">
        <f t="shared" ca="1" si="8"/>
        <v/>
      </c>
      <c r="AF56" s="75" t="str">
        <f t="shared" ca="1" si="9"/>
        <v/>
      </c>
      <c r="AG56" s="84" t="str">
        <f t="shared" ca="1" si="10"/>
        <v/>
      </c>
      <c r="AH56" s="175" t="str">
        <f t="shared" ca="1" si="11"/>
        <v/>
      </c>
      <c r="AJ56" s="75" t="str">
        <f t="shared" ca="1" si="12"/>
        <v/>
      </c>
      <c r="AK56" s="75" t="str">
        <f t="shared" ca="1" si="42"/>
        <v xml:space="preserve">             </v>
      </c>
      <c r="AL56" s="79" t="str">
        <f t="shared" ca="1" si="43"/>
        <v xml:space="preserve">             </v>
      </c>
      <c r="AM56" s="75" t="str">
        <f t="shared" ca="1" si="13"/>
        <v/>
      </c>
      <c r="AN56" s="75" t="str">
        <f t="shared" ca="1" si="14"/>
        <v/>
      </c>
      <c r="AO56" s="75" t="str">
        <f t="shared" ca="1" si="15"/>
        <v/>
      </c>
      <c r="AP56" s="75" t="str">
        <f t="shared" ca="1" si="16"/>
        <v/>
      </c>
      <c r="AQ56" s="75" t="str">
        <f t="shared" ca="1" si="17"/>
        <v/>
      </c>
      <c r="AR56" s="75" t="str">
        <f t="shared" ca="1" si="18"/>
        <v/>
      </c>
      <c r="AS56" s="75" t="str">
        <f t="shared" ca="1" si="19"/>
        <v/>
      </c>
      <c r="AT56" s="75" t="str">
        <f t="shared" ca="1" si="20"/>
        <v/>
      </c>
      <c r="AU56" s="75" t="str">
        <f t="shared" ca="1" si="21"/>
        <v/>
      </c>
      <c r="AV56" s="75" t="str">
        <f t="shared" ca="1" si="22"/>
        <v/>
      </c>
      <c r="AW56" s="75" t="str">
        <f t="shared" ca="1" si="23"/>
        <v/>
      </c>
      <c r="AX56" s="75" t="str">
        <f t="shared" ca="1" si="24"/>
        <v/>
      </c>
      <c r="AY56" s="75" t="str">
        <f t="shared" ca="1" si="25"/>
        <v/>
      </c>
      <c r="BA56" s="75" t="str">
        <f t="shared" ca="1" si="26"/>
        <v/>
      </c>
    </row>
    <row r="57" spans="1:53" ht="26.25" customHeight="1" x14ac:dyDescent="0.15">
      <c r="A57" s="56">
        <f t="shared" si="27"/>
        <v>44</v>
      </c>
      <c r="B57" s="187"/>
      <c r="C57" s="188"/>
      <c r="D57" s="189"/>
      <c r="E57" s="189"/>
      <c r="F57" s="185"/>
      <c r="G57" s="185"/>
      <c r="H57" s="185"/>
      <c r="I57" s="185"/>
      <c r="J57" s="209" t="str">
        <f t="shared" si="39"/>
        <v>　</v>
      </c>
      <c r="K57" s="210"/>
      <c r="L57" s="211"/>
      <c r="M57" s="212"/>
      <c r="N57" s="221">
        <f t="shared" si="28"/>
        <v>124</v>
      </c>
      <c r="O57" s="222" t="str">
        <f t="shared" si="29"/>
        <v/>
      </c>
      <c r="P57" s="195"/>
      <c r="Q57" s="196"/>
      <c r="R57" s="197"/>
      <c r="S57" s="198"/>
      <c r="T57" s="199"/>
      <c r="V57" s="176" t="str">
        <f t="shared" ca="1" si="1"/>
        <v/>
      </c>
      <c r="W57" s="177" t="str">
        <f t="shared" ca="1" si="40"/>
        <v xml:space="preserve">       </v>
      </c>
      <c r="X57" s="79" t="str">
        <f t="shared" ca="1" si="41"/>
        <v xml:space="preserve">       </v>
      </c>
      <c r="Y57" s="75" t="str">
        <f t="shared" ca="1" si="2"/>
        <v/>
      </c>
      <c r="Z57" s="75" t="str">
        <f t="shared" ca="1" si="3"/>
        <v/>
      </c>
      <c r="AA57" s="75" t="str">
        <f t="shared" ca="1" si="4"/>
        <v/>
      </c>
      <c r="AB57" s="75" t="str">
        <f t="shared" ca="1" si="5"/>
        <v/>
      </c>
      <c r="AC57" s="75" t="str">
        <f t="shared" ca="1" si="6"/>
        <v/>
      </c>
      <c r="AD57" s="75" t="str">
        <f t="shared" ca="1" si="7"/>
        <v/>
      </c>
      <c r="AE57" s="75" t="str">
        <f t="shared" ca="1" si="8"/>
        <v/>
      </c>
      <c r="AF57" s="75" t="str">
        <f t="shared" ca="1" si="9"/>
        <v/>
      </c>
      <c r="AG57" s="84" t="str">
        <f t="shared" ca="1" si="10"/>
        <v/>
      </c>
      <c r="AH57" s="175" t="str">
        <f t="shared" ca="1" si="11"/>
        <v/>
      </c>
      <c r="AJ57" s="75" t="str">
        <f t="shared" ca="1" si="12"/>
        <v/>
      </c>
      <c r="AK57" s="75" t="str">
        <f t="shared" ca="1" si="42"/>
        <v xml:space="preserve">             </v>
      </c>
      <c r="AL57" s="79" t="str">
        <f t="shared" ca="1" si="43"/>
        <v xml:space="preserve">             </v>
      </c>
      <c r="AM57" s="75" t="str">
        <f t="shared" ca="1" si="13"/>
        <v/>
      </c>
      <c r="AN57" s="75" t="str">
        <f t="shared" ca="1" si="14"/>
        <v/>
      </c>
      <c r="AO57" s="75" t="str">
        <f t="shared" ca="1" si="15"/>
        <v/>
      </c>
      <c r="AP57" s="75" t="str">
        <f t="shared" ca="1" si="16"/>
        <v/>
      </c>
      <c r="AQ57" s="75" t="str">
        <f t="shared" ca="1" si="17"/>
        <v/>
      </c>
      <c r="AR57" s="75" t="str">
        <f t="shared" ca="1" si="18"/>
        <v/>
      </c>
      <c r="AS57" s="75" t="str">
        <f t="shared" ca="1" si="19"/>
        <v/>
      </c>
      <c r="AT57" s="75" t="str">
        <f t="shared" ca="1" si="20"/>
        <v/>
      </c>
      <c r="AU57" s="75" t="str">
        <f t="shared" ca="1" si="21"/>
        <v/>
      </c>
      <c r="AV57" s="75" t="str">
        <f t="shared" ca="1" si="22"/>
        <v/>
      </c>
      <c r="AW57" s="75" t="str">
        <f t="shared" ca="1" si="23"/>
        <v/>
      </c>
      <c r="AX57" s="75" t="str">
        <f t="shared" ca="1" si="24"/>
        <v/>
      </c>
      <c r="AY57" s="75" t="str">
        <f t="shared" ca="1" si="25"/>
        <v/>
      </c>
      <c r="BA57" s="75" t="str">
        <f t="shared" ca="1" si="26"/>
        <v/>
      </c>
    </row>
    <row r="58" spans="1:53" ht="26.25" customHeight="1" x14ac:dyDescent="0.15">
      <c r="A58" s="56">
        <f t="shared" si="27"/>
        <v>45</v>
      </c>
      <c r="B58" s="187"/>
      <c r="C58" s="188"/>
      <c r="D58" s="189"/>
      <c r="E58" s="189"/>
      <c r="F58" s="185"/>
      <c r="G58" s="185"/>
      <c r="H58" s="185"/>
      <c r="I58" s="185"/>
      <c r="J58" s="209" t="str">
        <f t="shared" si="39"/>
        <v>　</v>
      </c>
      <c r="K58" s="210"/>
      <c r="L58" s="211"/>
      <c r="M58" s="212"/>
      <c r="N58" s="221">
        <f t="shared" si="28"/>
        <v>124</v>
      </c>
      <c r="O58" s="222" t="str">
        <f t="shared" si="29"/>
        <v/>
      </c>
      <c r="P58" s="195"/>
      <c r="Q58" s="196"/>
      <c r="R58" s="197"/>
      <c r="S58" s="198"/>
      <c r="T58" s="199"/>
      <c r="V58" s="176" t="str">
        <f t="shared" ca="1" si="1"/>
        <v/>
      </c>
      <c r="W58" s="177" t="str">
        <f t="shared" ca="1" si="40"/>
        <v xml:space="preserve">       </v>
      </c>
      <c r="X58" s="79" t="str">
        <f t="shared" ca="1" si="41"/>
        <v xml:space="preserve">       </v>
      </c>
      <c r="Y58" s="75" t="str">
        <f t="shared" ca="1" si="2"/>
        <v/>
      </c>
      <c r="Z58" s="75" t="str">
        <f t="shared" ca="1" si="3"/>
        <v/>
      </c>
      <c r="AA58" s="75" t="str">
        <f t="shared" ca="1" si="4"/>
        <v/>
      </c>
      <c r="AB58" s="75" t="str">
        <f t="shared" ca="1" si="5"/>
        <v/>
      </c>
      <c r="AC58" s="75" t="str">
        <f t="shared" ca="1" si="6"/>
        <v/>
      </c>
      <c r="AD58" s="75" t="str">
        <f t="shared" ca="1" si="7"/>
        <v/>
      </c>
      <c r="AE58" s="75" t="str">
        <f t="shared" ca="1" si="8"/>
        <v/>
      </c>
      <c r="AF58" s="75" t="str">
        <f t="shared" ca="1" si="9"/>
        <v/>
      </c>
      <c r="AG58" s="84" t="str">
        <f t="shared" ca="1" si="10"/>
        <v/>
      </c>
      <c r="AH58" s="175" t="str">
        <f t="shared" ca="1" si="11"/>
        <v/>
      </c>
      <c r="AJ58" s="75" t="str">
        <f t="shared" ca="1" si="12"/>
        <v/>
      </c>
      <c r="AK58" s="75" t="str">
        <f t="shared" ca="1" si="42"/>
        <v xml:space="preserve">             </v>
      </c>
      <c r="AL58" s="79" t="str">
        <f t="shared" ca="1" si="43"/>
        <v xml:space="preserve">             </v>
      </c>
      <c r="AM58" s="75" t="str">
        <f t="shared" ca="1" si="13"/>
        <v/>
      </c>
      <c r="AN58" s="75" t="str">
        <f t="shared" ca="1" si="14"/>
        <v/>
      </c>
      <c r="AO58" s="75" t="str">
        <f t="shared" ca="1" si="15"/>
        <v/>
      </c>
      <c r="AP58" s="75" t="str">
        <f t="shared" ca="1" si="16"/>
        <v/>
      </c>
      <c r="AQ58" s="75" t="str">
        <f t="shared" ca="1" si="17"/>
        <v/>
      </c>
      <c r="AR58" s="75" t="str">
        <f t="shared" ca="1" si="18"/>
        <v/>
      </c>
      <c r="AS58" s="75" t="str">
        <f t="shared" ca="1" si="19"/>
        <v/>
      </c>
      <c r="AT58" s="75" t="str">
        <f t="shared" ca="1" si="20"/>
        <v/>
      </c>
      <c r="AU58" s="75" t="str">
        <f t="shared" ca="1" si="21"/>
        <v/>
      </c>
      <c r="AV58" s="75" t="str">
        <f t="shared" ca="1" si="22"/>
        <v/>
      </c>
      <c r="AW58" s="75" t="str">
        <f t="shared" ca="1" si="23"/>
        <v/>
      </c>
      <c r="AX58" s="75" t="str">
        <f t="shared" ca="1" si="24"/>
        <v/>
      </c>
      <c r="AY58" s="75" t="str">
        <f t="shared" ca="1" si="25"/>
        <v/>
      </c>
      <c r="BA58" s="75" t="str">
        <f t="shared" ca="1" si="26"/>
        <v/>
      </c>
    </row>
    <row r="59" spans="1:53" ht="26.25" customHeight="1" x14ac:dyDescent="0.15">
      <c r="A59" s="56">
        <f t="shared" si="27"/>
        <v>46</v>
      </c>
      <c r="B59" s="187"/>
      <c r="C59" s="188"/>
      <c r="D59" s="189"/>
      <c r="E59" s="189"/>
      <c r="F59" s="185"/>
      <c r="G59" s="185"/>
      <c r="H59" s="185"/>
      <c r="I59" s="185"/>
      <c r="J59" s="209" t="str">
        <f t="shared" si="39"/>
        <v>　</v>
      </c>
      <c r="K59" s="210"/>
      <c r="L59" s="211"/>
      <c r="M59" s="212"/>
      <c r="N59" s="221">
        <f t="shared" si="28"/>
        <v>124</v>
      </c>
      <c r="O59" s="222" t="str">
        <f t="shared" si="29"/>
        <v/>
      </c>
      <c r="P59" s="195"/>
      <c r="Q59" s="196"/>
      <c r="R59" s="197"/>
      <c r="S59" s="198"/>
      <c r="T59" s="199"/>
      <c r="V59" s="176" t="str">
        <f t="shared" ca="1" si="1"/>
        <v/>
      </c>
      <c r="W59" s="177" t="str">
        <f t="shared" ca="1" si="40"/>
        <v xml:space="preserve">       </v>
      </c>
      <c r="X59" s="79" t="str">
        <f t="shared" ca="1" si="41"/>
        <v xml:space="preserve">       </v>
      </c>
      <c r="Y59" s="75" t="str">
        <f t="shared" ca="1" si="2"/>
        <v/>
      </c>
      <c r="Z59" s="75" t="str">
        <f t="shared" ca="1" si="3"/>
        <v/>
      </c>
      <c r="AA59" s="75" t="str">
        <f t="shared" ca="1" si="4"/>
        <v/>
      </c>
      <c r="AB59" s="75" t="str">
        <f t="shared" ca="1" si="5"/>
        <v/>
      </c>
      <c r="AC59" s="75" t="str">
        <f t="shared" ca="1" si="6"/>
        <v/>
      </c>
      <c r="AD59" s="75" t="str">
        <f t="shared" ca="1" si="7"/>
        <v/>
      </c>
      <c r="AE59" s="75" t="str">
        <f t="shared" ca="1" si="8"/>
        <v/>
      </c>
      <c r="AF59" s="75" t="str">
        <f t="shared" ca="1" si="9"/>
        <v/>
      </c>
      <c r="AG59" s="84" t="str">
        <f t="shared" ca="1" si="10"/>
        <v/>
      </c>
      <c r="AH59" s="175" t="str">
        <f t="shared" ca="1" si="11"/>
        <v/>
      </c>
      <c r="AJ59" s="75" t="str">
        <f t="shared" ca="1" si="12"/>
        <v/>
      </c>
      <c r="AK59" s="75" t="str">
        <f t="shared" ca="1" si="42"/>
        <v xml:space="preserve">             </v>
      </c>
      <c r="AL59" s="79" t="str">
        <f t="shared" ca="1" si="43"/>
        <v xml:space="preserve">             </v>
      </c>
      <c r="AM59" s="75" t="str">
        <f t="shared" ca="1" si="13"/>
        <v/>
      </c>
      <c r="AN59" s="75" t="str">
        <f t="shared" ca="1" si="14"/>
        <v/>
      </c>
      <c r="AO59" s="75" t="str">
        <f t="shared" ca="1" si="15"/>
        <v/>
      </c>
      <c r="AP59" s="75" t="str">
        <f t="shared" ca="1" si="16"/>
        <v/>
      </c>
      <c r="AQ59" s="75" t="str">
        <f t="shared" ca="1" si="17"/>
        <v/>
      </c>
      <c r="AR59" s="75" t="str">
        <f t="shared" ca="1" si="18"/>
        <v/>
      </c>
      <c r="AS59" s="75" t="str">
        <f t="shared" ca="1" si="19"/>
        <v/>
      </c>
      <c r="AT59" s="75" t="str">
        <f t="shared" ca="1" si="20"/>
        <v/>
      </c>
      <c r="AU59" s="75" t="str">
        <f t="shared" ca="1" si="21"/>
        <v/>
      </c>
      <c r="AV59" s="75" t="str">
        <f t="shared" ca="1" si="22"/>
        <v/>
      </c>
      <c r="AW59" s="75" t="str">
        <f t="shared" ca="1" si="23"/>
        <v/>
      </c>
      <c r="AX59" s="75" t="str">
        <f t="shared" ca="1" si="24"/>
        <v/>
      </c>
      <c r="AY59" s="75" t="str">
        <f t="shared" ca="1" si="25"/>
        <v/>
      </c>
      <c r="BA59" s="75" t="str">
        <f t="shared" ca="1" si="26"/>
        <v/>
      </c>
    </row>
    <row r="60" spans="1:53" ht="26.25" customHeight="1" x14ac:dyDescent="0.15">
      <c r="A60" s="56">
        <f t="shared" si="27"/>
        <v>47</v>
      </c>
      <c r="B60" s="187"/>
      <c r="C60" s="188"/>
      <c r="D60" s="189"/>
      <c r="E60" s="189"/>
      <c r="F60" s="185"/>
      <c r="G60" s="185"/>
      <c r="H60" s="185"/>
      <c r="I60" s="185"/>
      <c r="J60" s="209" t="str">
        <f t="shared" si="39"/>
        <v>　</v>
      </c>
      <c r="K60" s="210"/>
      <c r="L60" s="211"/>
      <c r="M60" s="212"/>
      <c r="N60" s="221">
        <f t="shared" si="28"/>
        <v>124</v>
      </c>
      <c r="O60" s="222" t="str">
        <f t="shared" si="29"/>
        <v/>
      </c>
      <c r="P60" s="195"/>
      <c r="Q60" s="196"/>
      <c r="R60" s="197"/>
      <c r="S60" s="198"/>
      <c r="T60" s="199"/>
      <c r="V60" s="176" t="str">
        <f t="shared" ca="1" si="1"/>
        <v/>
      </c>
      <c r="W60" s="177" t="str">
        <f t="shared" ca="1" si="40"/>
        <v xml:space="preserve">       </v>
      </c>
      <c r="X60" s="79" t="str">
        <f t="shared" ca="1" si="41"/>
        <v xml:space="preserve">       </v>
      </c>
      <c r="Y60" s="75" t="str">
        <f t="shared" ca="1" si="2"/>
        <v/>
      </c>
      <c r="Z60" s="75" t="str">
        <f t="shared" ca="1" si="3"/>
        <v/>
      </c>
      <c r="AA60" s="75" t="str">
        <f t="shared" ca="1" si="4"/>
        <v/>
      </c>
      <c r="AB60" s="75" t="str">
        <f t="shared" ca="1" si="5"/>
        <v/>
      </c>
      <c r="AC60" s="75" t="str">
        <f t="shared" ca="1" si="6"/>
        <v/>
      </c>
      <c r="AD60" s="75" t="str">
        <f t="shared" ca="1" si="7"/>
        <v/>
      </c>
      <c r="AE60" s="75" t="str">
        <f t="shared" ca="1" si="8"/>
        <v/>
      </c>
      <c r="AF60" s="75" t="str">
        <f t="shared" ca="1" si="9"/>
        <v/>
      </c>
      <c r="AG60" s="84" t="str">
        <f t="shared" ca="1" si="10"/>
        <v/>
      </c>
      <c r="AH60" s="175" t="str">
        <f t="shared" ca="1" si="11"/>
        <v/>
      </c>
      <c r="AJ60" s="75" t="str">
        <f t="shared" ca="1" si="12"/>
        <v/>
      </c>
      <c r="AK60" s="75" t="str">
        <f t="shared" ca="1" si="42"/>
        <v xml:space="preserve">             </v>
      </c>
      <c r="AL60" s="79" t="str">
        <f t="shared" ca="1" si="43"/>
        <v xml:space="preserve">             </v>
      </c>
      <c r="AM60" s="75" t="str">
        <f t="shared" ca="1" si="13"/>
        <v/>
      </c>
      <c r="AN60" s="75" t="str">
        <f t="shared" ca="1" si="14"/>
        <v/>
      </c>
      <c r="AO60" s="75" t="str">
        <f t="shared" ca="1" si="15"/>
        <v/>
      </c>
      <c r="AP60" s="75" t="str">
        <f t="shared" ca="1" si="16"/>
        <v/>
      </c>
      <c r="AQ60" s="75" t="str">
        <f t="shared" ca="1" si="17"/>
        <v/>
      </c>
      <c r="AR60" s="75" t="str">
        <f t="shared" ca="1" si="18"/>
        <v/>
      </c>
      <c r="AS60" s="75" t="str">
        <f t="shared" ca="1" si="19"/>
        <v/>
      </c>
      <c r="AT60" s="75" t="str">
        <f t="shared" ca="1" si="20"/>
        <v/>
      </c>
      <c r="AU60" s="75" t="str">
        <f t="shared" ca="1" si="21"/>
        <v/>
      </c>
      <c r="AV60" s="75" t="str">
        <f t="shared" ca="1" si="22"/>
        <v/>
      </c>
      <c r="AW60" s="75" t="str">
        <f t="shared" ca="1" si="23"/>
        <v/>
      </c>
      <c r="AX60" s="75" t="str">
        <f t="shared" ca="1" si="24"/>
        <v/>
      </c>
      <c r="AY60" s="75" t="str">
        <f t="shared" ca="1" si="25"/>
        <v/>
      </c>
      <c r="BA60" s="75" t="str">
        <f t="shared" ca="1" si="26"/>
        <v/>
      </c>
    </row>
    <row r="61" spans="1:53" ht="26.25" customHeight="1" x14ac:dyDescent="0.15">
      <c r="A61" s="56">
        <f t="shared" si="27"/>
        <v>48</v>
      </c>
      <c r="B61" s="187"/>
      <c r="C61" s="188"/>
      <c r="D61" s="189"/>
      <c r="E61" s="189"/>
      <c r="F61" s="185"/>
      <c r="G61" s="185"/>
      <c r="H61" s="185"/>
      <c r="I61" s="185"/>
      <c r="J61" s="209" t="str">
        <f t="shared" si="39"/>
        <v>　</v>
      </c>
      <c r="K61" s="210"/>
      <c r="L61" s="211"/>
      <c r="M61" s="212"/>
      <c r="N61" s="221">
        <f t="shared" si="28"/>
        <v>124</v>
      </c>
      <c r="O61" s="222" t="str">
        <f t="shared" si="29"/>
        <v/>
      </c>
      <c r="P61" s="195"/>
      <c r="Q61" s="196"/>
      <c r="R61" s="197"/>
      <c r="S61" s="198"/>
      <c r="T61" s="199"/>
      <c r="V61" s="176" t="str">
        <f t="shared" ca="1" si="1"/>
        <v/>
      </c>
      <c r="W61" s="177" t="str">
        <f t="shared" ca="1" si="40"/>
        <v xml:space="preserve">       </v>
      </c>
      <c r="X61" s="79" t="str">
        <f t="shared" ca="1" si="41"/>
        <v xml:space="preserve">       </v>
      </c>
      <c r="Y61" s="75" t="str">
        <f t="shared" ca="1" si="2"/>
        <v/>
      </c>
      <c r="Z61" s="75" t="str">
        <f t="shared" ca="1" si="3"/>
        <v/>
      </c>
      <c r="AA61" s="75" t="str">
        <f t="shared" ca="1" si="4"/>
        <v/>
      </c>
      <c r="AB61" s="75" t="str">
        <f t="shared" ca="1" si="5"/>
        <v/>
      </c>
      <c r="AC61" s="75" t="str">
        <f t="shared" ca="1" si="6"/>
        <v/>
      </c>
      <c r="AD61" s="75" t="str">
        <f t="shared" ca="1" si="7"/>
        <v/>
      </c>
      <c r="AE61" s="75" t="str">
        <f t="shared" ca="1" si="8"/>
        <v/>
      </c>
      <c r="AF61" s="75" t="str">
        <f t="shared" ca="1" si="9"/>
        <v/>
      </c>
      <c r="AG61" s="84" t="str">
        <f t="shared" ca="1" si="10"/>
        <v/>
      </c>
      <c r="AH61" s="175" t="str">
        <f t="shared" ca="1" si="11"/>
        <v/>
      </c>
      <c r="AJ61" s="75" t="str">
        <f t="shared" ca="1" si="12"/>
        <v/>
      </c>
      <c r="AK61" s="75" t="str">
        <f t="shared" ca="1" si="42"/>
        <v xml:space="preserve">             </v>
      </c>
      <c r="AL61" s="79" t="str">
        <f t="shared" ca="1" si="43"/>
        <v xml:space="preserve">             </v>
      </c>
      <c r="AM61" s="75" t="str">
        <f t="shared" ca="1" si="13"/>
        <v/>
      </c>
      <c r="AN61" s="75" t="str">
        <f t="shared" ca="1" si="14"/>
        <v/>
      </c>
      <c r="AO61" s="75" t="str">
        <f t="shared" ca="1" si="15"/>
        <v/>
      </c>
      <c r="AP61" s="75" t="str">
        <f t="shared" ca="1" si="16"/>
        <v/>
      </c>
      <c r="AQ61" s="75" t="str">
        <f t="shared" ca="1" si="17"/>
        <v/>
      </c>
      <c r="AR61" s="75" t="str">
        <f t="shared" ca="1" si="18"/>
        <v/>
      </c>
      <c r="AS61" s="75" t="str">
        <f t="shared" ca="1" si="19"/>
        <v/>
      </c>
      <c r="AT61" s="75" t="str">
        <f t="shared" ca="1" si="20"/>
        <v/>
      </c>
      <c r="AU61" s="75" t="str">
        <f t="shared" ca="1" si="21"/>
        <v/>
      </c>
      <c r="AV61" s="75" t="str">
        <f t="shared" ca="1" si="22"/>
        <v/>
      </c>
      <c r="AW61" s="75" t="str">
        <f t="shared" ca="1" si="23"/>
        <v/>
      </c>
      <c r="AX61" s="75" t="str">
        <f t="shared" ca="1" si="24"/>
        <v/>
      </c>
      <c r="AY61" s="75" t="str">
        <f t="shared" ca="1" si="25"/>
        <v/>
      </c>
      <c r="BA61" s="75" t="str">
        <f t="shared" ca="1" si="26"/>
        <v/>
      </c>
    </row>
    <row r="62" spans="1:53" ht="26.25" customHeight="1" x14ac:dyDescent="0.15">
      <c r="A62" s="56">
        <f t="shared" si="27"/>
        <v>49</v>
      </c>
      <c r="B62" s="187"/>
      <c r="C62" s="188"/>
      <c r="D62" s="189"/>
      <c r="E62" s="189"/>
      <c r="F62" s="185"/>
      <c r="G62" s="185"/>
      <c r="H62" s="185"/>
      <c r="I62" s="185"/>
      <c r="J62" s="209" t="str">
        <f t="shared" si="39"/>
        <v>　</v>
      </c>
      <c r="K62" s="210"/>
      <c r="L62" s="211"/>
      <c r="M62" s="212"/>
      <c r="N62" s="221">
        <f t="shared" si="28"/>
        <v>124</v>
      </c>
      <c r="O62" s="222" t="str">
        <f t="shared" si="29"/>
        <v/>
      </c>
      <c r="P62" s="195"/>
      <c r="Q62" s="196"/>
      <c r="R62" s="197"/>
      <c r="S62" s="198"/>
      <c r="T62" s="199"/>
      <c r="V62" s="176" t="str">
        <f t="shared" ca="1" si="1"/>
        <v/>
      </c>
      <c r="W62" s="177" t="str">
        <f t="shared" ca="1" si="40"/>
        <v xml:space="preserve">       </v>
      </c>
      <c r="X62" s="79" t="str">
        <f t="shared" ca="1" si="41"/>
        <v xml:space="preserve">       </v>
      </c>
      <c r="Y62" s="75" t="str">
        <f t="shared" ca="1" si="2"/>
        <v/>
      </c>
      <c r="Z62" s="75" t="str">
        <f t="shared" ca="1" si="3"/>
        <v/>
      </c>
      <c r="AA62" s="75" t="str">
        <f t="shared" ca="1" si="4"/>
        <v/>
      </c>
      <c r="AB62" s="75" t="str">
        <f t="shared" ca="1" si="5"/>
        <v/>
      </c>
      <c r="AC62" s="75" t="str">
        <f t="shared" ca="1" si="6"/>
        <v/>
      </c>
      <c r="AD62" s="75" t="str">
        <f t="shared" ca="1" si="7"/>
        <v/>
      </c>
      <c r="AE62" s="75" t="str">
        <f t="shared" ca="1" si="8"/>
        <v/>
      </c>
      <c r="AF62" s="75" t="str">
        <f t="shared" ca="1" si="9"/>
        <v/>
      </c>
      <c r="AG62" s="84" t="str">
        <f t="shared" ca="1" si="10"/>
        <v/>
      </c>
      <c r="AH62" s="175" t="str">
        <f t="shared" ca="1" si="11"/>
        <v/>
      </c>
      <c r="AJ62" s="75" t="str">
        <f t="shared" ca="1" si="12"/>
        <v/>
      </c>
      <c r="AK62" s="75" t="str">
        <f t="shared" ca="1" si="42"/>
        <v xml:space="preserve">             </v>
      </c>
      <c r="AL62" s="79" t="str">
        <f t="shared" ca="1" si="43"/>
        <v xml:space="preserve">             </v>
      </c>
      <c r="AM62" s="75" t="str">
        <f t="shared" ca="1" si="13"/>
        <v/>
      </c>
      <c r="AN62" s="75" t="str">
        <f t="shared" ca="1" si="14"/>
        <v/>
      </c>
      <c r="AO62" s="75" t="str">
        <f t="shared" ca="1" si="15"/>
        <v/>
      </c>
      <c r="AP62" s="75" t="str">
        <f t="shared" ca="1" si="16"/>
        <v/>
      </c>
      <c r="AQ62" s="75" t="str">
        <f t="shared" ca="1" si="17"/>
        <v/>
      </c>
      <c r="AR62" s="75" t="str">
        <f t="shared" ca="1" si="18"/>
        <v/>
      </c>
      <c r="AS62" s="75" t="str">
        <f t="shared" ca="1" si="19"/>
        <v/>
      </c>
      <c r="AT62" s="75" t="str">
        <f t="shared" ca="1" si="20"/>
        <v/>
      </c>
      <c r="AU62" s="75" t="str">
        <f t="shared" ca="1" si="21"/>
        <v/>
      </c>
      <c r="AV62" s="75" t="str">
        <f t="shared" ca="1" si="22"/>
        <v/>
      </c>
      <c r="AW62" s="75" t="str">
        <f t="shared" ca="1" si="23"/>
        <v/>
      </c>
      <c r="AX62" s="75" t="str">
        <f t="shared" ca="1" si="24"/>
        <v/>
      </c>
      <c r="AY62" s="75" t="str">
        <f t="shared" ca="1" si="25"/>
        <v/>
      </c>
      <c r="BA62" s="75" t="str">
        <f t="shared" ca="1" si="26"/>
        <v/>
      </c>
    </row>
    <row r="63" spans="1:53" ht="26.25" customHeight="1" x14ac:dyDescent="0.15">
      <c r="A63" s="56">
        <f t="shared" si="27"/>
        <v>50</v>
      </c>
      <c r="B63" s="187"/>
      <c r="C63" s="188"/>
      <c r="D63" s="189"/>
      <c r="E63" s="189"/>
      <c r="F63" s="185"/>
      <c r="G63" s="185"/>
      <c r="H63" s="185"/>
      <c r="I63" s="185"/>
      <c r="J63" s="209" t="str">
        <f t="shared" si="39"/>
        <v>　</v>
      </c>
      <c r="K63" s="210"/>
      <c r="L63" s="211"/>
      <c r="M63" s="212"/>
      <c r="N63" s="221">
        <f t="shared" si="28"/>
        <v>124</v>
      </c>
      <c r="O63" s="222" t="str">
        <f t="shared" si="29"/>
        <v/>
      </c>
      <c r="P63" s="195"/>
      <c r="Q63" s="196"/>
      <c r="R63" s="197"/>
      <c r="S63" s="198"/>
      <c r="T63" s="199"/>
      <c r="V63" s="176" t="str">
        <f t="shared" ca="1" si="1"/>
        <v/>
      </c>
      <c r="W63" s="177" t="str">
        <f t="shared" ca="1" si="40"/>
        <v xml:space="preserve">       </v>
      </c>
      <c r="X63" s="79" t="str">
        <f t="shared" ca="1" si="41"/>
        <v xml:space="preserve">       </v>
      </c>
      <c r="Y63" s="75" t="str">
        <f t="shared" ca="1" si="2"/>
        <v/>
      </c>
      <c r="Z63" s="75" t="str">
        <f t="shared" ca="1" si="3"/>
        <v/>
      </c>
      <c r="AA63" s="75" t="str">
        <f t="shared" ca="1" si="4"/>
        <v/>
      </c>
      <c r="AB63" s="75" t="str">
        <f t="shared" ca="1" si="5"/>
        <v/>
      </c>
      <c r="AC63" s="75" t="str">
        <f t="shared" ca="1" si="6"/>
        <v/>
      </c>
      <c r="AD63" s="75" t="str">
        <f t="shared" ca="1" si="7"/>
        <v/>
      </c>
      <c r="AE63" s="75" t="str">
        <f t="shared" ca="1" si="8"/>
        <v/>
      </c>
      <c r="AF63" s="75" t="str">
        <f t="shared" ca="1" si="9"/>
        <v/>
      </c>
      <c r="AG63" s="84" t="str">
        <f t="shared" ca="1" si="10"/>
        <v/>
      </c>
      <c r="AH63" s="175" t="str">
        <f t="shared" ca="1" si="11"/>
        <v/>
      </c>
      <c r="AJ63" s="75" t="str">
        <f t="shared" ca="1" si="12"/>
        <v/>
      </c>
      <c r="AK63" s="75" t="str">
        <f t="shared" ca="1" si="42"/>
        <v xml:space="preserve">             </v>
      </c>
      <c r="AL63" s="79" t="str">
        <f t="shared" ca="1" si="43"/>
        <v xml:space="preserve">             </v>
      </c>
      <c r="AM63" s="75" t="str">
        <f t="shared" ca="1" si="13"/>
        <v/>
      </c>
      <c r="AN63" s="75" t="str">
        <f t="shared" ca="1" si="14"/>
        <v/>
      </c>
      <c r="AO63" s="75" t="str">
        <f t="shared" ca="1" si="15"/>
        <v/>
      </c>
      <c r="AP63" s="75" t="str">
        <f t="shared" ca="1" si="16"/>
        <v/>
      </c>
      <c r="AQ63" s="75" t="str">
        <f t="shared" ca="1" si="17"/>
        <v/>
      </c>
      <c r="AR63" s="75" t="str">
        <f t="shared" ca="1" si="18"/>
        <v/>
      </c>
      <c r="AS63" s="75" t="str">
        <f t="shared" ca="1" si="19"/>
        <v/>
      </c>
      <c r="AT63" s="75" t="str">
        <f t="shared" ca="1" si="20"/>
        <v/>
      </c>
      <c r="AU63" s="75" t="str">
        <f t="shared" ca="1" si="21"/>
        <v/>
      </c>
      <c r="AV63" s="75" t="str">
        <f t="shared" ca="1" si="22"/>
        <v/>
      </c>
      <c r="AW63" s="75" t="str">
        <f t="shared" ca="1" si="23"/>
        <v/>
      </c>
      <c r="AX63" s="75" t="str">
        <f t="shared" ca="1" si="24"/>
        <v/>
      </c>
      <c r="AY63" s="75" t="str">
        <f t="shared" ca="1" si="25"/>
        <v/>
      </c>
      <c r="BA63" s="75" t="str">
        <f t="shared" ca="1" si="26"/>
        <v/>
      </c>
    </row>
    <row r="64" spans="1:53" ht="26.25" customHeight="1" x14ac:dyDescent="0.15">
      <c r="A64" s="56">
        <f t="shared" si="27"/>
        <v>51</v>
      </c>
      <c r="B64" s="187"/>
      <c r="C64" s="188"/>
      <c r="D64" s="189"/>
      <c r="E64" s="189"/>
      <c r="F64" s="185"/>
      <c r="G64" s="185"/>
      <c r="H64" s="185"/>
      <c r="I64" s="185"/>
      <c r="J64" s="209" t="str">
        <f t="shared" si="39"/>
        <v>　</v>
      </c>
      <c r="K64" s="210"/>
      <c r="L64" s="211"/>
      <c r="M64" s="212"/>
      <c r="N64" s="221">
        <f t="shared" si="28"/>
        <v>124</v>
      </c>
      <c r="O64" s="222" t="str">
        <f t="shared" si="29"/>
        <v/>
      </c>
      <c r="P64" s="195"/>
      <c r="Q64" s="196"/>
      <c r="R64" s="197"/>
      <c r="S64" s="198"/>
      <c r="T64" s="199"/>
      <c r="V64" s="176" t="str">
        <f t="shared" ca="1" si="1"/>
        <v/>
      </c>
      <c r="W64" s="177" t="str">
        <f t="shared" ca="1" si="40"/>
        <v xml:space="preserve">       </v>
      </c>
      <c r="X64" s="79" t="str">
        <f t="shared" ca="1" si="41"/>
        <v xml:space="preserve">       </v>
      </c>
      <c r="Y64" s="75" t="str">
        <f t="shared" ca="1" si="2"/>
        <v/>
      </c>
      <c r="Z64" s="75" t="str">
        <f t="shared" ca="1" si="3"/>
        <v/>
      </c>
      <c r="AA64" s="75" t="str">
        <f t="shared" ca="1" si="4"/>
        <v/>
      </c>
      <c r="AB64" s="75" t="str">
        <f t="shared" ca="1" si="5"/>
        <v/>
      </c>
      <c r="AC64" s="75" t="str">
        <f t="shared" ca="1" si="6"/>
        <v/>
      </c>
      <c r="AD64" s="75" t="str">
        <f t="shared" ca="1" si="7"/>
        <v/>
      </c>
      <c r="AE64" s="75" t="str">
        <f t="shared" ca="1" si="8"/>
        <v/>
      </c>
      <c r="AF64" s="75" t="str">
        <f t="shared" ca="1" si="9"/>
        <v/>
      </c>
      <c r="AG64" s="84" t="str">
        <f t="shared" ca="1" si="10"/>
        <v/>
      </c>
      <c r="AH64" s="175" t="str">
        <f t="shared" ca="1" si="11"/>
        <v/>
      </c>
      <c r="AJ64" s="75" t="str">
        <f t="shared" ca="1" si="12"/>
        <v/>
      </c>
      <c r="AK64" s="75" t="str">
        <f t="shared" ca="1" si="42"/>
        <v xml:space="preserve">             </v>
      </c>
      <c r="AL64" s="79" t="str">
        <f t="shared" ca="1" si="43"/>
        <v xml:space="preserve">             </v>
      </c>
      <c r="AM64" s="75" t="str">
        <f t="shared" ca="1" si="13"/>
        <v/>
      </c>
      <c r="AN64" s="75" t="str">
        <f t="shared" ca="1" si="14"/>
        <v/>
      </c>
      <c r="AO64" s="75" t="str">
        <f t="shared" ca="1" si="15"/>
        <v/>
      </c>
      <c r="AP64" s="75" t="str">
        <f t="shared" ca="1" si="16"/>
        <v/>
      </c>
      <c r="AQ64" s="75" t="str">
        <f t="shared" ca="1" si="17"/>
        <v/>
      </c>
      <c r="AR64" s="75" t="str">
        <f t="shared" ca="1" si="18"/>
        <v/>
      </c>
      <c r="AS64" s="75" t="str">
        <f t="shared" ca="1" si="19"/>
        <v/>
      </c>
      <c r="AT64" s="75" t="str">
        <f t="shared" ca="1" si="20"/>
        <v/>
      </c>
      <c r="AU64" s="75" t="str">
        <f t="shared" ca="1" si="21"/>
        <v/>
      </c>
      <c r="AV64" s="75" t="str">
        <f t="shared" ca="1" si="22"/>
        <v/>
      </c>
      <c r="AW64" s="75" t="str">
        <f t="shared" ca="1" si="23"/>
        <v/>
      </c>
      <c r="AX64" s="75" t="str">
        <f t="shared" ca="1" si="24"/>
        <v/>
      </c>
      <c r="AY64" s="75" t="str">
        <f t="shared" ca="1" si="25"/>
        <v/>
      </c>
      <c r="BA64" s="75" t="str">
        <f t="shared" ca="1" si="26"/>
        <v/>
      </c>
    </row>
    <row r="65" spans="1:53" ht="26.25" customHeight="1" x14ac:dyDescent="0.15">
      <c r="A65" s="56">
        <f t="shared" si="27"/>
        <v>52</v>
      </c>
      <c r="B65" s="187"/>
      <c r="C65" s="188"/>
      <c r="D65" s="189"/>
      <c r="E65" s="189"/>
      <c r="F65" s="185"/>
      <c r="G65" s="185"/>
      <c r="H65" s="185"/>
      <c r="I65" s="185"/>
      <c r="J65" s="209" t="str">
        <f t="shared" si="39"/>
        <v>　</v>
      </c>
      <c r="K65" s="210"/>
      <c r="L65" s="213"/>
      <c r="M65" s="212"/>
      <c r="N65" s="221">
        <f t="shared" si="28"/>
        <v>124</v>
      </c>
      <c r="O65" s="222" t="str">
        <f t="shared" si="29"/>
        <v/>
      </c>
      <c r="P65" s="195"/>
      <c r="Q65" s="196"/>
      <c r="R65" s="197"/>
      <c r="S65" s="198"/>
      <c r="T65" s="199"/>
      <c r="V65" s="176" t="str">
        <f t="shared" ca="1" si="1"/>
        <v/>
      </c>
      <c r="W65" s="177" t="str">
        <f t="shared" ca="1" si="40"/>
        <v xml:space="preserve">       </v>
      </c>
      <c r="X65" s="79" t="str">
        <f t="shared" ca="1" si="41"/>
        <v xml:space="preserve">       </v>
      </c>
      <c r="Y65" s="75" t="str">
        <f t="shared" ca="1" si="2"/>
        <v/>
      </c>
      <c r="Z65" s="75" t="str">
        <f t="shared" ca="1" si="3"/>
        <v/>
      </c>
      <c r="AA65" s="75" t="str">
        <f t="shared" ca="1" si="4"/>
        <v/>
      </c>
      <c r="AB65" s="75" t="str">
        <f t="shared" ca="1" si="5"/>
        <v/>
      </c>
      <c r="AC65" s="75" t="str">
        <f t="shared" ca="1" si="6"/>
        <v/>
      </c>
      <c r="AD65" s="75" t="str">
        <f t="shared" ca="1" si="7"/>
        <v/>
      </c>
      <c r="AE65" s="75" t="str">
        <f t="shared" ca="1" si="8"/>
        <v/>
      </c>
      <c r="AF65" s="75" t="str">
        <f t="shared" ca="1" si="9"/>
        <v/>
      </c>
      <c r="AG65" s="84" t="str">
        <f t="shared" ca="1" si="10"/>
        <v/>
      </c>
      <c r="AH65" s="175" t="str">
        <f t="shared" ca="1" si="11"/>
        <v/>
      </c>
      <c r="AJ65" s="75" t="str">
        <f t="shared" ca="1" si="12"/>
        <v/>
      </c>
      <c r="AK65" s="75" t="str">
        <f t="shared" ca="1" si="42"/>
        <v xml:space="preserve">             </v>
      </c>
      <c r="AL65" s="79" t="str">
        <f t="shared" ca="1" si="43"/>
        <v xml:space="preserve">             </v>
      </c>
      <c r="AM65" s="75" t="str">
        <f t="shared" ca="1" si="13"/>
        <v/>
      </c>
      <c r="AN65" s="75" t="str">
        <f t="shared" ca="1" si="14"/>
        <v/>
      </c>
      <c r="AO65" s="75" t="str">
        <f t="shared" ca="1" si="15"/>
        <v/>
      </c>
      <c r="AP65" s="75" t="str">
        <f t="shared" ca="1" si="16"/>
        <v/>
      </c>
      <c r="AQ65" s="75" t="str">
        <f t="shared" ca="1" si="17"/>
        <v/>
      </c>
      <c r="AR65" s="75" t="str">
        <f t="shared" ca="1" si="18"/>
        <v/>
      </c>
      <c r="AS65" s="75" t="str">
        <f t="shared" ca="1" si="19"/>
        <v/>
      </c>
      <c r="AT65" s="75" t="str">
        <f t="shared" ca="1" si="20"/>
        <v/>
      </c>
      <c r="AU65" s="75" t="str">
        <f t="shared" ca="1" si="21"/>
        <v/>
      </c>
      <c r="AV65" s="75" t="str">
        <f t="shared" ca="1" si="22"/>
        <v/>
      </c>
      <c r="AW65" s="75" t="str">
        <f t="shared" ca="1" si="23"/>
        <v/>
      </c>
      <c r="AX65" s="75" t="str">
        <f t="shared" ca="1" si="24"/>
        <v/>
      </c>
      <c r="AY65" s="75" t="str">
        <f t="shared" ca="1" si="25"/>
        <v/>
      </c>
      <c r="BA65" s="75" t="str">
        <f t="shared" ca="1" si="26"/>
        <v/>
      </c>
    </row>
    <row r="66" spans="1:53" ht="26.25" customHeight="1" x14ac:dyDescent="0.15">
      <c r="A66" s="56">
        <f t="shared" si="27"/>
        <v>53</v>
      </c>
      <c r="B66" s="187"/>
      <c r="C66" s="188"/>
      <c r="D66" s="189"/>
      <c r="E66" s="189"/>
      <c r="F66" s="185"/>
      <c r="G66" s="185"/>
      <c r="H66" s="185"/>
      <c r="I66" s="185"/>
      <c r="J66" s="209" t="str">
        <f t="shared" si="39"/>
        <v>　</v>
      </c>
      <c r="K66" s="210"/>
      <c r="L66" s="211"/>
      <c r="M66" s="212"/>
      <c r="N66" s="221">
        <f t="shared" si="28"/>
        <v>124</v>
      </c>
      <c r="O66" s="222" t="str">
        <f t="shared" si="29"/>
        <v/>
      </c>
      <c r="P66" s="195"/>
      <c r="Q66" s="200"/>
      <c r="R66" s="197"/>
      <c r="S66" s="198"/>
      <c r="T66" s="199"/>
      <c r="V66" s="176" t="str">
        <f t="shared" ca="1" si="1"/>
        <v/>
      </c>
      <c r="W66" s="177" t="str">
        <f t="shared" ca="1" si="40"/>
        <v xml:space="preserve">       </v>
      </c>
      <c r="X66" s="79" t="str">
        <f t="shared" ca="1" si="41"/>
        <v xml:space="preserve">       </v>
      </c>
      <c r="Y66" s="75" t="str">
        <f t="shared" ca="1" si="2"/>
        <v/>
      </c>
      <c r="Z66" s="75" t="str">
        <f t="shared" ca="1" si="3"/>
        <v/>
      </c>
      <c r="AA66" s="75" t="str">
        <f t="shared" ca="1" si="4"/>
        <v/>
      </c>
      <c r="AB66" s="75" t="str">
        <f t="shared" ca="1" si="5"/>
        <v/>
      </c>
      <c r="AC66" s="75" t="str">
        <f t="shared" ca="1" si="6"/>
        <v/>
      </c>
      <c r="AD66" s="75" t="str">
        <f t="shared" ca="1" si="7"/>
        <v/>
      </c>
      <c r="AE66" s="75" t="str">
        <f t="shared" ca="1" si="8"/>
        <v/>
      </c>
      <c r="AF66" s="75" t="str">
        <f t="shared" ca="1" si="9"/>
        <v/>
      </c>
      <c r="AG66" s="84" t="str">
        <f t="shared" ca="1" si="10"/>
        <v/>
      </c>
      <c r="AH66" s="175" t="str">
        <f t="shared" ca="1" si="11"/>
        <v/>
      </c>
      <c r="AJ66" s="75" t="str">
        <f t="shared" ca="1" si="12"/>
        <v/>
      </c>
      <c r="AK66" s="75" t="str">
        <f t="shared" ca="1" si="42"/>
        <v xml:space="preserve">             </v>
      </c>
      <c r="AL66" s="79" t="str">
        <f t="shared" ca="1" si="43"/>
        <v xml:space="preserve">             </v>
      </c>
      <c r="AM66" s="75" t="str">
        <f t="shared" ca="1" si="13"/>
        <v/>
      </c>
      <c r="AN66" s="75" t="str">
        <f t="shared" ca="1" si="14"/>
        <v/>
      </c>
      <c r="AO66" s="75" t="str">
        <f t="shared" ca="1" si="15"/>
        <v/>
      </c>
      <c r="AP66" s="75" t="str">
        <f t="shared" ca="1" si="16"/>
        <v/>
      </c>
      <c r="AQ66" s="75" t="str">
        <f t="shared" ca="1" si="17"/>
        <v/>
      </c>
      <c r="AR66" s="75" t="str">
        <f t="shared" ca="1" si="18"/>
        <v/>
      </c>
      <c r="AS66" s="75" t="str">
        <f t="shared" ca="1" si="19"/>
        <v/>
      </c>
      <c r="AT66" s="75" t="str">
        <f t="shared" ca="1" si="20"/>
        <v/>
      </c>
      <c r="AU66" s="75" t="str">
        <f t="shared" ca="1" si="21"/>
        <v/>
      </c>
      <c r="AV66" s="75" t="str">
        <f t="shared" ca="1" si="22"/>
        <v/>
      </c>
      <c r="AW66" s="75" t="str">
        <f t="shared" ca="1" si="23"/>
        <v/>
      </c>
      <c r="AX66" s="75" t="str">
        <f t="shared" ca="1" si="24"/>
        <v/>
      </c>
      <c r="AY66" s="75" t="str">
        <f t="shared" ca="1" si="25"/>
        <v/>
      </c>
      <c r="BA66" s="75" t="str">
        <f t="shared" ca="1" si="26"/>
        <v/>
      </c>
    </row>
    <row r="67" spans="1:53" ht="26.25" customHeight="1" x14ac:dyDescent="0.15">
      <c r="A67" s="56">
        <f t="shared" si="27"/>
        <v>54</v>
      </c>
      <c r="B67" s="187"/>
      <c r="C67" s="188"/>
      <c r="D67" s="189"/>
      <c r="E67" s="189"/>
      <c r="F67" s="185"/>
      <c r="G67" s="185"/>
      <c r="H67" s="185"/>
      <c r="I67" s="185"/>
      <c r="J67" s="209" t="str">
        <f t="shared" si="39"/>
        <v>　</v>
      </c>
      <c r="K67" s="210"/>
      <c r="L67" s="211"/>
      <c r="M67" s="212"/>
      <c r="N67" s="221">
        <f t="shared" si="28"/>
        <v>124</v>
      </c>
      <c r="O67" s="222" t="str">
        <f t="shared" si="29"/>
        <v/>
      </c>
      <c r="P67" s="195"/>
      <c r="Q67" s="196"/>
      <c r="R67" s="197"/>
      <c r="S67" s="198"/>
      <c r="T67" s="199"/>
      <c r="V67" s="176" t="str">
        <f t="shared" ca="1" si="1"/>
        <v/>
      </c>
      <c r="W67" s="177" t="str">
        <f t="shared" ca="1" si="40"/>
        <v xml:space="preserve">       </v>
      </c>
      <c r="X67" s="79" t="str">
        <f t="shared" ca="1" si="41"/>
        <v xml:space="preserve">       </v>
      </c>
      <c r="Y67" s="75" t="str">
        <f t="shared" ca="1" si="2"/>
        <v/>
      </c>
      <c r="Z67" s="75" t="str">
        <f t="shared" ca="1" si="3"/>
        <v/>
      </c>
      <c r="AA67" s="75" t="str">
        <f t="shared" ca="1" si="4"/>
        <v/>
      </c>
      <c r="AB67" s="75" t="str">
        <f t="shared" ca="1" si="5"/>
        <v/>
      </c>
      <c r="AC67" s="75" t="str">
        <f t="shared" ca="1" si="6"/>
        <v/>
      </c>
      <c r="AD67" s="75" t="str">
        <f t="shared" ca="1" si="7"/>
        <v/>
      </c>
      <c r="AE67" s="75" t="str">
        <f t="shared" ca="1" si="8"/>
        <v/>
      </c>
      <c r="AF67" s="75" t="str">
        <f t="shared" ca="1" si="9"/>
        <v/>
      </c>
      <c r="AG67" s="84" t="str">
        <f t="shared" ca="1" si="10"/>
        <v/>
      </c>
      <c r="AH67" s="175" t="str">
        <f t="shared" ca="1" si="11"/>
        <v/>
      </c>
      <c r="AJ67" s="75" t="str">
        <f t="shared" ca="1" si="12"/>
        <v/>
      </c>
      <c r="AK67" s="75" t="str">
        <f t="shared" ca="1" si="42"/>
        <v xml:space="preserve">             </v>
      </c>
      <c r="AL67" s="79" t="str">
        <f t="shared" ca="1" si="43"/>
        <v xml:space="preserve">             </v>
      </c>
      <c r="AM67" s="75" t="str">
        <f t="shared" ca="1" si="13"/>
        <v/>
      </c>
      <c r="AN67" s="75" t="str">
        <f t="shared" ca="1" si="14"/>
        <v/>
      </c>
      <c r="AO67" s="75" t="str">
        <f t="shared" ca="1" si="15"/>
        <v/>
      </c>
      <c r="AP67" s="75" t="str">
        <f t="shared" ca="1" si="16"/>
        <v/>
      </c>
      <c r="AQ67" s="75" t="str">
        <f t="shared" ca="1" si="17"/>
        <v/>
      </c>
      <c r="AR67" s="75" t="str">
        <f t="shared" ca="1" si="18"/>
        <v/>
      </c>
      <c r="AS67" s="75" t="str">
        <f t="shared" ca="1" si="19"/>
        <v/>
      </c>
      <c r="AT67" s="75" t="str">
        <f t="shared" ca="1" si="20"/>
        <v/>
      </c>
      <c r="AU67" s="75" t="str">
        <f t="shared" ca="1" si="21"/>
        <v/>
      </c>
      <c r="AV67" s="75" t="str">
        <f t="shared" ca="1" si="22"/>
        <v/>
      </c>
      <c r="AW67" s="75" t="str">
        <f t="shared" ca="1" si="23"/>
        <v/>
      </c>
      <c r="AX67" s="75" t="str">
        <f t="shared" ca="1" si="24"/>
        <v/>
      </c>
      <c r="AY67" s="75" t="str">
        <f t="shared" ca="1" si="25"/>
        <v/>
      </c>
      <c r="BA67" s="75" t="str">
        <f t="shared" ca="1" si="26"/>
        <v/>
      </c>
    </row>
    <row r="68" spans="1:53" ht="26.25" customHeight="1" x14ac:dyDescent="0.15">
      <c r="A68" s="56">
        <f t="shared" si="27"/>
        <v>55</v>
      </c>
      <c r="B68" s="187"/>
      <c r="C68" s="188"/>
      <c r="D68" s="189"/>
      <c r="E68" s="189"/>
      <c r="F68" s="185"/>
      <c r="G68" s="185"/>
      <c r="H68" s="185"/>
      <c r="I68" s="185"/>
      <c r="J68" s="209" t="str">
        <f t="shared" si="39"/>
        <v>　</v>
      </c>
      <c r="K68" s="210"/>
      <c r="L68" s="211"/>
      <c r="M68" s="212"/>
      <c r="N68" s="221">
        <f t="shared" si="28"/>
        <v>124</v>
      </c>
      <c r="O68" s="222" t="str">
        <f t="shared" si="29"/>
        <v/>
      </c>
      <c r="P68" s="195"/>
      <c r="Q68" s="196"/>
      <c r="R68" s="197"/>
      <c r="S68" s="198"/>
      <c r="T68" s="199"/>
      <c r="V68" s="176" t="str">
        <f t="shared" ca="1" si="1"/>
        <v/>
      </c>
      <c r="W68" s="177" t="str">
        <f t="shared" ca="1" si="40"/>
        <v xml:space="preserve">       </v>
      </c>
      <c r="X68" s="79" t="str">
        <f t="shared" ca="1" si="41"/>
        <v xml:space="preserve">       </v>
      </c>
      <c r="Y68" s="75" t="str">
        <f t="shared" ca="1" si="2"/>
        <v/>
      </c>
      <c r="Z68" s="75" t="str">
        <f t="shared" ca="1" si="3"/>
        <v/>
      </c>
      <c r="AA68" s="75" t="str">
        <f t="shared" ca="1" si="4"/>
        <v/>
      </c>
      <c r="AB68" s="75" t="str">
        <f t="shared" ca="1" si="5"/>
        <v/>
      </c>
      <c r="AC68" s="75" t="str">
        <f t="shared" ca="1" si="6"/>
        <v/>
      </c>
      <c r="AD68" s="75" t="str">
        <f t="shared" ca="1" si="7"/>
        <v/>
      </c>
      <c r="AE68" s="75" t="str">
        <f t="shared" ca="1" si="8"/>
        <v/>
      </c>
      <c r="AF68" s="75" t="str">
        <f t="shared" ca="1" si="9"/>
        <v/>
      </c>
      <c r="AG68" s="84" t="str">
        <f t="shared" ca="1" si="10"/>
        <v/>
      </c>
      <c r="AH68" s="175" t="str">
        <f t="shared" ca="1" si="11"/>
        <v/>
      </c>
      <c r="AJ68" s="75" t="str">
        <f t="shared" ca="1" si="12"/>
        <v/>
      </c>
      <c r="AK68" s="75" t="str">
        <f t="shared" ca="1" si="42"/>
        <v xml:space="preserve">             </v>
      </c>
      <c r="AL68" s="79" t="str">
        <f t="shared" ca="1" si="43"/>
        <v xml:space="preserve">             </v>
      </c>
      <c r="AM68" s="75" t="str">
        <f t="shared" ca="1" si="13"/>
        <v/>
      </c>
      <c r="AN68" s="75" t="str">
        <f t="shared" ca="1" si="14"/>
        <v/>
      </c>
      <c r="AO68" s="75" t="str">
        <f t="shared" ca="1" si="15"/>
        <v/>
      </c>
      <c r="AP68" s="75" t="str">
        <f t="shared" ca="1" si="16"/>
        <v/>
      </c>
      <c r="AQ68" s="75" t="str">
        <f t="shared" ca="1" si="17"/>
        <v/>
      </c>
      <c r="AR68" s="75" t="str">
        <f t="shared" ca="1" si="18"/>
        <v/>
      </c>
      <c r="AS68" s="75" t="str">
        <f t="shared" ca="1" si="19"/>
        <v/>
      </c>
      <c r="AT68" s="75" t="str">
        <f t="shared" ca="1" si="20"/>
        <v/>
      </c>
      <c r="AU68" s="75" t="str">
        <f t="shared" ca="1" si="21"/>
        <v/>
      </c>
      <c r="AV68" s="75" t="str">
        <f t="shared" ca="1" si="22"/>
        <v/>
      </c>
      <c r="AW68" s="75" t="str">
        <f t="shared" ca="1" si="23"/>
        <v/>
      </c>
      <c r="AX68" s="75" t="str">
        <f t="shared" ca="1" si="24"/>
        <v/>
      </c>
      <c r="AY68" s="75" t="str">
        <f t="shared" ca="1" si="25"/>
        <v/>
      </c>
      <c r="BA68" s="75" t="str">
        <f t="shared" ca="1" si="26"/>
        <v/>
      </c>
    </row>
    <row r="69" spans="1:53" ht="26.25" customHeight="1" x14ac:dyDescent="0.15">
      <c r="A69" s="56">
        <f t="shared" si="27"/>
        <v>56</v>
      </c>
      <c r="B69" s="187"/>
      <c r="C69" s="188"/>
      <c r="D69" s="189"/>
      <c r="E69" s="189"/>
      <c r="F69" s="185"/>
      <c r="G69" s="185"/>
      <c r="H69" s="185"/>
      <c r="I69" s="185"/>
      <c r="J69" s="209" t="str">
        <f t="shared" si="39"/>
        <v>　</v>
      </c>
      <c r="K69" s="210"/>
      <c r="L69" s="211"/>
      <c r="M69" s="212"/>
      <c r="N69" s="221">
        <f t="shared" si="28"/>
        <v>124</v>
      </c>
      <c r="O69" s="222" t="str">
        <f t="shared" si="29"/>
        <v/>
      </c>
      <c r="P69" s="195"/>
      <c r="Q69" s="196"/>
      <c r="R69" s="197"/>
      <c r="S69" s="198"/>
      <c r="T69" s="199"/>
      <c r="V69" s="176" t="str">
        <f t="shared" ca="1" si="1"/>
        <v/>
      </c>
      <c r="W69" s="177" t="str">
        <f t="shared" ca="1" si="40"/>
        <v xml:space="preserve">       </v>
      </c>
      <c r="X69" s="79" t="str">
        <f t="shared" ca="1" si="41"/>
        <v xml:space="preserve">       </v>
      </c>
      <c r="Y69" s="75" t="str">
        <f t="shared" ca="1" si="2"/>
        <v/>
      </c>
      <c r="Z69" s="75" t="str">
        <f t="shared" ca="1" si="3"/>
        <v/>
      </c>
      <c r="AA69" s="75" t="str">
        <f t="shared" ca="1" si="4"/>
        <v/>
      </c>
      <c r="AB69" s="75" t="str">
        <f t="shared" ca="1" si="5"/>
        <v/>
      </c>
      <c r="AC69" s="75" t="str">
        <f t="shared" ca="1" si="6"/>
        <v/>
      </c>
      <c r="AD69" s="75" t="str">
        <f t="shared" ca="1" si="7"/>
        <v/>
      </c>
      <c r="AE69" s="75" t="str">
        <f t="shared" ca="1" si="8"/>
        <v/>
      </c>
      <c r="AF69" s="75" t="str">
        <f t="shared" ca="1" si="9"/>
        <v/>
      </c>
      <c r="AG69" s="84" t="str">
        <f t="shared" ca="1" si="10"/>
        <v/>
      </c>
      <c r="AH69" s="175" t="str">
        <f t="shared" ca="1" si="11"/>
        <v/>
      </c>
      <c r="AJ69" s="75" t="str">
        <f t="shared" ca="1" si="12"/>
        <v/>
      </c>
      <c r="AK69" s="75" t="str">
        <f t="shared" ca="1" si="42"/>
        <v xml:space="preserve">             </v>
      </c>
      <c r="AL69" s="79" t="str">
        <f t="shared" ca="1" si="43"/>
        <v xml:space="preserve">             </v>
      </c>
      <c r="AM69" s="75" t="str">
        <f t="shared" ca="1" si="13"/>
        <v/>
      </c>
      <c r="AN69" s="75" t="str">
        <f t="shared" ca="1" si="14"/>
        <v/>
      </c>
      <c r="AO69" s="75" t="str">
        <f t="shared" ca="1" si="15"/>
        <v/>
      </c>
      <c r="AP69" s="75" t="str">
        <f t="shared" ca="1" si="16"/>
        <v/>
      </c>
      <c r="AQ69" s="75" t="str">
        <f t="shared" ca="1" si="17"/>
        <v/>
      </c>
      <c r="AR69" s="75" t="str">
        <f t="shared" ca="1" si="18"/>
        <v/>
      </c>
      <c r="AS69" s="75" t="str">
        <f t="shared" ca="1" si="19"/>
        <v/>
      </c>
      <c r="AT69" s="75" t="str">
        <f t="shared" ca="1" si="20"/>
        <v/>
      </c>
      <c r="AU69" s="75" t="str">
        <f t="shared" ca="1" si="21"/>
        <v/>
      </c>
      <c r="AV69" s="75" t="str">
        <f t="shared" ca="1" si="22"/>
        <v/>
      </c>
      <c r="AW69" s="75" t="str">
        <f t="shared" ca="1" si="23"/>
        <v/>
      </c>
      <c r="AX69" s="75" t="str">
        <f t="shared" ca="1" si="24"/>
        <v/>
      </c>
      <c r="AY69" s="75" t="str">
        <f t="shared" ca="1" si="25"/>
        <v/>
      </c>
      <c r="BA69" s="75" t="str">
        <f t="shared" ca="1" si="26"/>
        <v/>
      </c>
    </row>
    <row r="70" spans="1:53" ht="18" customHeight="1" x14ac:dyDescent="0.15">
      <c r="A70" s="56">
        <f t="shared" si="27"/>
        <v>57</v>
      </c>
      <c r="B70" s="187"/>
      <c r="C70" s="188"/>
      <c r="D70" s="189"/>
      <c r="E70" s="189"/>
      <c r="F70" s="185"/>
      <c r="G70" s="185"/>
      <c r="H70" s="185"/>
      <c r="I70" s="185"/>
      <c r="J70" s="209" t="str">
        <f t="shared" si="39"/>
        <v>　</v>
      </c>
      <c r="K70" s="210"/>
      <c r="L70" s="211"/>
      <c r="M70" s="212"/>
      <c r="N70" s="221">
        <f t="shared" si="28"/>
        <v>124</v>
      </c>
      <c r="O70" s="222" t="str">
        <f t="shared" si="29"/>
        <v/>
      </c>
      <c r="P70" s="195"/>
      <c r="Q70" s="196"/>
      <c r="R70" s="197"/>
      <c r="S70" s="198"/>
      <c r="T70" s="199"/>
      <c r="V70" s="176" t="str">
        <f t="shared" ca="1" si="1"/>
        <v/>
      </c>
      <c r="W70" s="177" t="str">
        <f t="shared" ca="1" si="40"/>
        <v xml:space="preserve">       </v>
      </c>
      <c r="X70" s="79" t="str">
        <f t="shared" ca="1" si="41"/>
        <v xml:space="preserve">       </v>
      </c>
      <c r="Y70" s="75" t="str">
        <f t="shared" ca="1" si="2"/>
        <v/>
      </c>
      <c r="Z70" s="75" t="str">
        <f t="shared" ca="1" si="3"/>
        <v/>
      </c>
      <c r="AA70" s="75" t="str">
        <f t="shared" ca="1" si="4"/>
        <v/>
      </c>
      <c r="AB70" s="75" t="str">
        <f t="shared" ca="1" si="5"/>
        <v/>
      </c>
      <c r="AC70" s="75" t="str">
        <f t="shared" ca="1" si="6"/>
        <v/>
      </c>
      <c r="AD70" s="75" t="str">
        <f t="shared" ca="1" si="7"/>
        <v/>
      </c>
      <c r="AE70" s="75" t="str">
        <f t="shared" ca="1" si="8"/>
        <v/>
      </c>
      <c r="AF70" s="75" t="str">
        <f t="shared" ca="1" si="9"/>
        <v/>
      </c>
      <c r="AG70" s="84" t="str">
        <f t="shared" ca="1" si="10"/>
        <v/>
      </c>
      <c r="AH70" s="175" t="str">
        <f t="shared" ca="1" si="11"/>
        <v/>
      </c>
      <c r="AJ70" s="75" t="str">
        <f t="shared" ca="1" si="12"/>
        <v/>
      </c>
      <c r="AK70" s="75" t="str">
        <f t="shared" ca="1" si="42"/>
        <v xml:space="preserve">             </v>
      </c>
      <c r="AL70" s="79" t="str">
        <f t="shared" ca="1" si="43"/>
        <v xml:space="preserve">             </v>
      </c>
      <c r="AM70" s="75" t="str">
        <f t="shared" ca="1" si="13"/>
        <v/>
      </c>
      <c r="AN70" s="75" t="str">
        <f t="shared" ca="1" si="14"/>
        <v/>
      </c>
      <c r="AO70" s="75" t="str">
        <f t="shared" ca="1" si="15"/>
        <v/>
      </c>
      <c r="AP70" s="75" t="str">
        <f t="shared" ca="1" si="16"/>
        <v/>
      </c>
      <c r="AQ70" s="75" t="str">
        <f t="shared" ca="1" si="17"/>
        <v/>
      </c>
      <c r="AR70" s="75" t="str">
        <f t="shared" ca="1" si="18"/>
        <v/>
      </c>
      <c r="AS70" s="75" t="str">
        <f t="shared" ca="1" si="19"/>
        <v/>
      </c>
      <c r="AT70" s="75" t="str">
        <f t="shared" ca="1" si="20"/>
        <v/>
      </c>
      <c r="AU70" s="75" t="str">
        <f t="shared" ca="1" si="21"/>
        <v/>
      </c>
      <c r="AV70" s="75" t="str">
        <f t="shared" ca="1" si="22"/>
        <v/>
      </c>
      <c r="AW70" s="75" t="str">
        <f t="shared" ca="1" si="23"/>
        <v/>
      </c>
      <c r="AX70" s="75" t="str">
        <f t="shared" ca="1" si="24"/>
        <v/>
      </c>
      <c r="AY70" s="75" t="str">
        <f t="shared" ca="1" si="25"/>
        <v/>
      </c>
      <c r="BA70" s="75" t="str">
        <f t="shared" ca="1" si="26"/>
        <v/>
      </c>
    </row>
    <row r="71" spans="1:53" ht="18" customHeight="1" x14ac:dyDescent="0.15">
      <c r="A71" s="56">
        <f t="shared" si="27"/>
        <v>58</v>
      </c>
      <c r="B71" s="187"/>
      <c r="C71" s="188"/>
      <c r="D71" s="189"/>
      <c r="E71" s="189"/>
      <c r="F71" s="185"/>
      <c r="G71" s="185"/>
      <c r="H71" s="185"/>
      <c r="I71" s="185"/>
      <c r="J71" s="209" t="str">
        <f t="shared" si="39"/>
        <v>　</v>
      </c>
      <c r="K71" s="210"/>
      <c r="L71" s="211"/>
      <c r="M71" s="212"/>
      <c r="N71" s="221">
        <f t="shared" si="28"/>
        <v>124</v>
      </c>
      <c r="O71" s="222" t="str">
        <f t="shared" si="29"/>
        <v/>
      </c>
      <c r="P71" s="195"/>
      <c r="Q71" s="196"/>
      <c r="R71" s="197"/>
      <c r="S71" s="198"/>
      <c r="T71" s="199"/>
      <c r="V71" s="176" t="str">
        <f t="shared" ca="1" si="1"/>
        <v/>
      </c>
      <c r="W71" s="177" t="str">
        <f t="shared" ca="1" si="40"/>
        <v xml:space="preserve">       </v>
      </c>
      <c r="X71" s="79" t="str">
        <f t="shared" ca="1" si="41"/>
        <v xml:space="preserve">       </v>
      </c>
      <c r="Y71" s="75" t="str">
        <f t="shared" ca="1" si="2"/>
        <v/>
      </c>
      <c r="Z71" s="75" t="str">
        <f t="shared" ca="1" si="3"/>
        <v/>
      </c>
      <c r="AA71" s="75" t="str">
        <f t="shared" ca="1" si="4"/>
        <v/>
      </c>
      <c r="AB71" s="75" t="str">
        <f t="shared" ca="1" si="5"/>
        <v/>
      </c>
      <c r="AC71" s="75" t="str">
        <f t="shared" ca="1" si="6"/>
        <v/>
      </c>
      <c r="AD71" s="75" t="str">
        <f t="shared" ca="1" si="7"/>
        <v/>
      </c>
      <c r="AE71" s="75" t="str">
        <f t="shared" ca="1" si="8"/>
        <v/>
      </c>
      <c r="AF71" s="75" t="str">
        <f t="shared" ca="1" si="9"/>
        <v/>
      </c>
      <c r="AG71" s="84" t="str">
        <f t="shared" ca="1" si="10"/>
        <v/>
      </c>
      <c r="AH71" s="175" t="str">
        <f t="shared" ca="1" si="11"/>
        <v/>
      </c>
      <c r="AJ71" s="75" t="str">
        <f t="shared" ca="1" si="12"/>
        <v/>
      </c>
      <c r="AK71" s="75" t="str">
        <f t="shared" ca="1" si="42"/>
        <v xml:space="preserve">             </v>
      </c>
      <c r="AL71" s="79" t="str">
        <f t="shared" ca="1" si="43"/>
        <v xml:space="preserve">             </v>
      </c>
      <c r="AM71" s="75" t="str">
        <f t="shared" ca="1" si="13"/>
        <v/>
      </c>
      <c r="AN71" s="75" t="str">
        <f t="shared" ca="1" si="14"/>
        <v/>
      </c>
      <c r="AO71" s="75" t="str">
        <f t="shared" ca="1" si="15"/>
        <v/>
      </c>
      <c r="AP71" s="75" t="str">
        <f t="shared" ca="1" si="16"/>
        <v/>
      </c>
      <c r="AQ71" s="75" t="str">
        <f t="shared" ca="1" si="17"/>
        <v/>
      </c>
      <c r="AR71" s="75" t="str">
        <f t="shared" ca="1" si="18"/>
        <v/>
      </c>
      <c r="AS71" s="75" t="str">
        <f t="shared" ca="1" si="19"/>
        <v/>
      </c>
      <c r="AT71" s="75" t="str">
        <f t="shared" ca="1" si="20"/>
        <v/>
      </c>
      <c r="AU71" s="75" t="str">
        <f t="shared" ca="1" si="21"/>
        <v/>
      </c>
      <c r="AV71" s="75" t="str">
        <f t="shared" ca="1" si="22"/>
        <v/>
      </c>
      <c r="AW71" s="75" t="str">
        <f t="shared" ca="1" si="23"/>
        <v/>
      </c>
      <c r="AX71" s="75" t="str">
        <f t="shared" ca="1" si="24"/>
        <v/>
      </c>
      <c r="AY71" s="75" t="str">
        <f t="shared" ca="1" si="25"/>
        <v/>
      </c>
      <c r="BA71" s="75" t="str">
        <f t="shared" ca="1" si="26"/>
        <v/>
      </c>
    </row>
    <row r="72" spans="1:53" ht="18" customHeight="1" x14ac:dyDescent="0.15">
      <c r="A72" s="56">
        <f t="shared" si="27"/>
        <v>59</v>
      </c>
      <c r="B72" s="187"/>
      <c r="C72" s="188"/>
      <c r="D72" s="189"/>
      <c r="E72" s="189"/>
      <c r="F72" s="185"/>
      <c r="G72" s="185"/>
      <c r="H72" s="185"/>
      <c r="I72" s="185"/>
      <c r="J72" s="209" t="str">
        <f t="shared" ref="J72:J90" si="44">H72&amp;"　"&amp;I72</f>
        <v>　</v>
      </c>
      <c r="K72" s="210"/>
      <c r="L72" s="211"/>
      <c r="M72" s="212"/>
      <c r="N72" s="221">
        <f t="shared" si="28"/>
        <v>124</v>
      </c>
      <c r="O72" s="222" t="str">
        <f t="shared" si="29"/>
        <v/>
      </c>
      <c r="P72" s="195"/>
      <c r="Q72" s="196"/>
      <c r="R72" s="197"/>
      <c r="S72" s="198"/>
      <c r="T72" s="199"/>
      <c r="V72" s="176" t="str">
        <f t="shared" ca="1" si="1"/>
        <v/>
      </c>
      <c r="W72" s="177" t="str">
        <f t="shared" ref="W72:W90" ca="1" si="45">IF(ISERROR(SUBSTITUTE(X72,0,"")),"",SUBSTITUTE(X72,0,""))</f>
        <v xml:space="preserve">       </v>
      </c>
      <c r="X72" s="79" t="str">
        <f t="shared" ref="X72:X90" ca="1" si="46">IF(ISERROR(CONCATENATE(Y72," ",Z72,," ",AA72,," ",AB72,," ",AC72,," ",AD72,," ",AE72,," ",AF72)),"",CONCATENATE(Y72," ",Z72,," ",AA72,," ",AB72,," ",AC72,," ",AD72,," ",AE72,," ",AF72))</f>
        <v xml:space="preserve">       </v>
      </c>
      <c r="Y72" s="75" t="str">
        <f t="shared" ca="1" si="2"/>
        <v/>
      </c>
      <c r="Z72" s="75" t="str">
        <f t="shared" ca="1" si="3"/>
        <v/>
      </c>
      <c r="AA72" s="75" t="str">
        <f t="shared" ca="1" si="4"/>
        <v/>
      </c>
      <c r="AB72" s="75" t="str">
        <f t="shared" ca="1" si="5"/>
        <v/>
      </c>
      <c r="AC72" s="75" t="str">
        <f t="shared" ca="1" si="6"/>
        <v/>
      </c>
      <c r="AD72" s="75" t="str">
        <f t="shared" ca="1" si="7"/>
        <v/>
      </c>
      <c r="AE72" s="75" t="str">
        <f t="shared" ca="1" si="8"/>
        <v/>
      </c>
      <c r="AF72" s="75" t="str">
        <f t="shared" ca="1" si="9"/>
        <v/>
      </c>
      <c r="AG72" s="84" t="str">
        <f t="shared" ca="1" si="10"/>
        <v/>
      </c>
      <c r="AH72" s="175" t="str">
        <f t="shared" ca="1" si="11"/>
        <v/>
      </c>
      <c r="AJ72" s="75" t="str">
        <f t="shared" ca="1" si="12"/>
        <v/>
      </c>
      <c r="AK72" s="75" t="str">
        <f t="shared" ref="AK72:AK90" ca="1" si="47">IF(ISERROR(SUBSTITUTE(AL72,0,"")),"",SUBSTITUTE(AL72,0,""))</f>
        <v xml:space="preserve">             </v>
      </c>
      <c r="AL72" s="79" t="str">
        <f t="shared" ref="AL72:AL90" ca="1" si="48">IF(ISERROR(CONCATENATE(AM72," ",AN72,," ",AO72,," ",AP72,," ",AQ72,," ",AR72,," ",AS72,," ",AT72," ",AU72," ",AV72," ",AW72," ",AX72," ",AY72," ",BA72)),"",CONCATENATE(AM72," ",AN72,," ",AO72,," ",AP72,," ",AQ72,," ",AR72,," ",AS72,," ",AT72," ",AU72," ",AV72," ",AW72," ",AX72," ",AY72," ",BA72))</f>
        <v xml:space="preserve">             </v>
      </c>
      <c r="AM72" s="75" t="str">
        <f t="shared" ca="1" si="13"/>
        <v/>
      </c>
      <c r="AN72" s="75" t="str">
        <f t="shared" ca="1" si="14"/>
        <v/>
      </c>
      <c r="AO72" s="75" t="str">
        <f t="shared" ca="1" si="15"/>
        <v/>
      </c>
      <c r="AP72" s="75" t="str">
        <f t="shared" ca="1" si="16"/>
        <v/>
      </c>
      <c r="AQ72" s="75" t="str">
        <f t="shared" ca="1" si="17"/>
        <v/>
      </c>
      <c r="AR72" s="75" t="str">
        <f t="shared" ca="1" si="18"/>
        <v/>
      </c>
      <c r="AS72" s="75" t="str">
        <f t="shared" ca="1" si="19"/>
        <v/>
      </c>
      <c r="AT72" s="75" t="str">
        <f t="shared" ca="1" si="20"/>
        <v/>
      </c>
      <c r="AU72" s="75" t="str">
        <f t="shared" ca="1" si="21"/>
        <v/>
      </c>
      <c r="AV72" s="75" t="str">
        <f t="shared" ca="1" si="22"/>
        <v/>
      </c>
      <c r="AW72" s="75" t="str">
        <f t="shared" ca="1" si="23"/>
        <v/>
      </c>
      <c r="AX72" s="75" t="str">
        <f t="shared" ca="1" si="24"/>
        <v/>
      </c>
      <c r="AY72" s="75" t="str">
        <f t="shared" ca="1" si="25"/>
        <v/>
      </c>
      <c r="BA72" s="75" t="str">
        <f t="shared" ca="1" si="26"/>
        <v/>
      </c>
    </row>
    <row r="73" spans="1:53" ht="18" customHeight="1" x14ac:dyDescent="0.15">
      <c r="A73" s="56">
        <f t="shared" si="27"/>
        <v>60</v>
      </c>
      <c r="B73" s="187"/>
      <c r="C73" s="188"/>
      <c r="D73" s="189"/>
      <c r="E73" s="189"/>
      <c r="F73" s="185"/>
      <c r="G73" s="185"/>
      <c r="H73" s="185"/>
      <c r="I73" s="185"/>
      <c r="J73" s="209" t="str">
        <f t="shared" si="44"/>
        <v>　</v>
      </c>
      <c r="K73" s="210"/>
      <c r="L73" s="211"/>
      <c r="M73" s="212"/>
      <c r="N73" s="221">
        <f t="shared" si="28"/>
        <v>124</v>
      </c>
      <c r="O73" s="222" t="str">
        <f t="shared" si="29"/>
        <v/>
      </c>
      <c r="P73" s="195"/>
      <c r="Q73" s="196"/>
      <c r="R73" s="197"/>
      <c r="S73" s="198"/>
      <c r="T73" s="199"/>
      <c r="V73" s="176" t="str">
        <f t="shared" ca="1" si="1"/>
        <v/>
      </c>
      <c r="W73" s="177" t="str">
        <f t="shared" ca="1" si="45"/>
        <v xml:space="preserve">       </v>
      </c>
      <c r="X73" s="79" t="str">
        <f t="shared" ca="1" si="46"/>
        <v xml:space="preserve">       </v>
      </c>
      <c r="Y73" s="75" t="str">
        <f t="shared" ca="1" si="2"/>
        <v/>
      </c>
      <c r="Z73" s="75" t="str">
        <f t="shared" ca="1" si="3"/>
        <v/>
      </c>
      <c r="AA73" s="75" t="str">
        <f t="shared" ca="1" si="4"/>
        <v/>
      </c>
      <c r="AB73" s="75" t="str">
        <f t="shared" ca="1" si="5"/>
        <v/>
      </c>
      <c r="AC73" s="75" t="str">
        <f t="shared" ca="1" si="6"/>
        <v/>
      </c>
      <c r="AD73" s="75" t="str">
        <f t="shared" ca="1" si="7"/>
        <v/>
      </c>
      <c r="AE73" s="75" t="str">
        <f t="shared" ca="1" si="8"/>
        <v/>
      </c>
      <c r="AF73" s="75" t="str">
        <f t="shared" ca="1" si="9"/>
        <v/>
      </c>
      <c r="AG73" s="84" t="str">
        <f t="shared" ca="1" si="10"/>
        <v/>
      </c>
      <c r="AH73" s="175" t="str">
        <f t="shared" ca="1" si="11"/>
        <v/>
      </c>
      <c r="AJ73" s="75" t="str">
        <f t="shared" ca="1" si="12"/>
        <v/>
      </c>
      <c r="AK73" s="75" t="str">
        <f t="shared" ca="1" si="47"/>
        <v xml:space="preserve">             </v>
      </c>
      <c r="AL73" s="79" t="str">
        <f t="shared" ca="1" si="48"/>
        <v xml:space="preserve">             </v>
      </c>
      <c r="AM73" s="75" t="str">
        <f t="shared" ca="1" si="13"/>
        <v/>
      </c>
      <c r="AN73" s="75" t="str">
        <f t="shared" ca="1" si="14"/>
        <v/>
      </c>
      <c r="AO73" s="75" t="str">
        <f t="shared" ca="1" si="15"/>
        <v/>
      </c>
      <c r="AP73" s="75" t="str">
        <f t="shared" ca="1" si="16"/>
        <v/>
      </c>
      <c r="AQ73" s="75" t="str">
        <f t="shared" ca="1" si="17"/>
        <v/>
      </c>
      <c r="AR73" s="75" t="str">
        <f t="shared" ca="1" si="18"/>
        <v/>
      </c>
      <c r="AS73" s="75" t="str">
        <f t="shared" ca="1" si="19"/>
        <v/>
      </c>
      <c r="AT73" s="75" t="str">
        <f t="shared" ca="1" si="20"/>
        <v/>
      </c>
      <c r="AU73" s="75" t="str">
        <f t="shared" ca="1" si="21"/>
        <v/>
      </c>
      <c r="AV73" s="75" t="str">
        <f t="shared" ca="1" si="22"/>
        <v/>
      </c>
      <c r="AW73" s="75" t="str">
        <f t="shared" ca="1" si="23"/>
        <v/>
      </c>
      <c r="AX73" s="75" t="str">
        <f t="shared" ca="1" si="24"/>
        <v/>
      </c>
      <c r="AY73" s="75" t="str">
        <f t="shared" ca="1" si="25"/>
        <v/>
      </c>
      <c r="BA73" s="75" t="str">
        <f t="shared" ca="1" si="26"/>
        <v/>
      </c>
    </row>
    <row r="74" spans="1:53" ht="18" customHeight="1" x14ac:dyDescent="0.15">
      <c r="A74" s="56">
        <f t="shared" si="27"/>
        <v>61</v>
      </c>
      <c r="B74" s="187"/>
      <c r="C74" s="188"/>
      <c r="D74" s="189"/>
      <c r="E74" s="189"/>
      <c r="F74" s="185"/>
      <c r="G74" s="185"/>
      <c r="H74" s="185"/>
      <c r="I74" s="185"/>
      <c r="J74" s="209" t="str">
        <f t="shared" si="44"/>
        <v>　</v>
      </c>
      <c r="K74" s="210"/>
      <c r="L74" s="211"/>
      <c r="M74" s="212"/>
      <c r="N74" s="221">
        <f t="shared" si="28"/>
        <v>124</v>
      </c>
      <c r="O74" s="222" t="str">
        <f t="shared" si="29"/>
        <v/>
      </c>
      <c r="P74" s="195"/>
      <c r="Q74" s="196"/>
      <c r="R74" s="197"/>
      <c r="S74" s="198"/>
      <c r="T74" s="199"/>
      <c r="V74" s="176" t="str">
        <f t="shared" ca="1" si="1"/>
        <v/>
      </c>
      <c r="W74" s="177" t="str">
        <f t="shared" ca="1" si="45"/>
        <v xml:space="preserve">       </v>
      </c>
      <c r="X74" s="79" t="str">
        <f t="shared" ca="1" si="46"/>
        <v xml:space="preserve">       </v>
      </c>
      <c r="Y74" s="75" t="str">
        <f t="shared" ca="1" si="2"/>
        <v/>
      </c>
      <c r="Z74" s="75" t="str">
        <f t="shared" ca="1" si="3"/>
        <v/>
      </c>
      <c r="AA74" s="75" t="str">
        <f t="shared" ca="1" si="4"/>
        <v/>
      </c>
      <c r="AB74" s="75" t="str">
        <f t="shared" ca="1" si="5"/>
        <v/>
      </c>
      <c r="AC74" s="75" t="str">
        <f t="shared" ca="1" si="6"/>
        <v/>
      </c>
      <c r="AD74" s="75" t="str">
        <f t="shared" ca="1" si="7"/>
        <v/>
      </c>
      <c r="AE74" s="75" t="str">
        <f t="shared" ca="1" si="8"/>
        <v/>
      </c>
      <c r="AF74" s="75" t="str">
        <f t="shared" ca="1" si="9"/>
        <v/>
      </c>
      <c r="AG74" s="84" t="str">
        <f t="shared" ca="1" si="10"/>
        <v/>
      </c>
      <c r="AH74" s="175" t="str">
        <f t="shared" ca="1" si="11"/>
        <v/>
      </c>
      <c r="AJ74" s="75" t="str">
        <f t="shared" ca="1" si="12"/>
        <v/>
      </c>
      <c r="AK74" s="75" t="str">
        <f t="shared" ca="1" si="47"/>
        <v xml:space="preserve">             </v>
      </c>
      <c r="AL74" s="79" t="str">
        <f t="shared" ca="1" si="48"/>
        <v xml:space="preserve">             </v>
      </c>
      <c r="AM74" s="75" t="str">
        <f t="shared" ca="1" si="13"/>
        <v/>
      </c>
      <c r="AN74" s="75" t="str">
        <f t="shared" ca="1" si="14"/>
        <v/>
      </c>
      <c r="AO74" s="75" t="str">
        <f t="shared" ca="1" si="15"/>
        <v/>
      </c>
      <c r="AP74" s="75" t="str">
        <f t="shared" ca="1" si="16"/>
        <v/>
      </c>
      <c r="AQ74" s="75" t="str">
        <f t="shared" ca="1" si="17"/>
        <v/>
      </c>
      <c r="AR74" s="75" t="str">
        <f t="shared" ca="1" si="18"/>
        <v/>
      </c>
      <c r="AS74" s="75" t="str">
        <f t="shared" ca="1" si="19"/>
        <v/>
      </c>
      <c r="AT74" s="75" t="str">
        <f t="shared" ca="1" si="20"/>
        <v/>
      </c>
      <c r="AU74" s="75" t="str">
        <f t="shared" ca="1" si="21"/>
        <v/>
      </c>
      <c r="AV74" s="75" t="str">
        <f t="shared" ca="1" si="22"/>
        <v/>
      </c>
      <c r="AW74" s="75" t="str">
        <f t="shared" ca="1" si="23"/>
        <v/>
      </c>
      <c r="AX74" s="75" t="str">
        <f t="shared" ca="1" si="24"/>
        <v/>
      </c>
      <c r="AY74" s="75" t="str">
        <f t="shared" ca="1" si="25"/>
        <v/>
      </c>
      <c r="BA74" s="75" t="str">
        <f t="shared" ca="1" si="26"/>
        <v/>
      </c>
    </row>
    <row r="75" spans="1:53" ht="18" customHeight="1" x14ac:dyDescent="0.15">
      <c r="A75" s="56">
        <f t="shared" si="27"/>
        <v>62</v>
      </c>
      <c r="B75" s="187"/>
      <c r="C75" s="188"/>
      <c r="D75" s="189"/>
      <c r="E75" s="189"/>
      <c r="F75" s="185"/>
      <c r="G75" s="185"/>
      <c r="H75" s="185"/>
      <c r="I75" s="185"/>
      <c r="J75" s="209" t="str">
        <f t="shared" si="44"/>
        <v>　</v>
      </c>
      <c r="K75" s="210"/>
      <c r="L75" s="211"/>
      <c r="M75" s="212"/>
      <c r="N75" s="221">
        <f t="shared" si="28"/>
        <v>124</v>
      </c>
      <c r="O75" s="222" t="str">
        <f t="shared" si="29"/>
        <v/>
      </c>
      <c r="P75" s="195"/>
      <c r="Q75" s="196"/>
      <c r="R75" s="197"/>
      <c r="S75" s="198"/>
      <c r="T75" s="199"/>
      <c r="V75" s="176" t="str">
        <f t="shared" ca="1" si="1"/>
        <v/>
      </c>
      <c r="W75" s="177" t="str">
        <f t="shared" ca="1" si="45"/>
        <v xml:space="preserve">       </v>
      </c>
      <c r="X75" s="79" t="str">
        <f t="shared" ca="1" si="46"/>
        <v xml:space="preserve">       </v>
      </c>
      <c r="Y75" s="75" t="str">
        <f t="shared" ca="1" si="2"/>
        <v/>
      </c>
      <c r="Z75" s="75" t="str">
        <f t="shared" ca="1" si="3"/>
        <v/>
      </c>
      <c r="AA75" s="75" t="str">
        <f t="shared" ca="1" si="4"/>
        <v/>
      </c>
      <c r="AB75" s="75" t="str">
        <f t="shared" ca="1" si="5"/>
        <v/>
      </c>
      <c r="AC75" s="75" t="str">
        <f t="shared" ca="1" si="6"/>
        <v/>
      </c>
      <c r="AD75" s="75" t="str">
        <f t="shared" ca="1" si="7"/>
        <v/>
      </c>
      <c r="AE75" s="75" t="str">
        <f t="shared" ca="1" si="8"/>
        <v/>
      </c>
      <c r="AF75" s="75" t="str">
        <f t="shared" ca="1" si="9"/>
        <v/>
      </c>
      <c r="AG75" s="84" t="str">
        <f t="shared" ca="1" si="10"/>
        <v/>
      </c>
      <c r="AH75" s="175" t="str">
        <f t="shared" ca="1" si="11"/>
        <v/>
      </c>
      <c r="AJ75" s="75" t="str">
        <f t="shared" ca="1" si="12"/>
        <v/>
      </c>
      <c r="AK75" s="75" t="str">
        <f t="shared" ca="1" si="47"/>
        <v xml:space="preserve">             </v>
      </c>
      <c r="AL75" s="79" t="str">
        <f t="shared" ca="1" si="48"/>
        <v xml:space="preserve">             </v>
      </c>
      <c r="AM75" s="75" t="str">
        <f t="shared" ca="1" si="13"/>
        <v/>
      </c>
      <c r="AN75" s="75" t="str">
        <f t="shared" ca="1" si="14"/>
        <v/>
      </c>
      <c r="AO75" s="75" t="str">
        <f t="shared" ca="1" si="15"/>
        <v/>
      </c>
      <c r="AP75" s="75" t="str">
        <f t="shared" ca="1" si="16"/>
        <v/>
      </c>
      <c r="AQ75" s="75" t="str">
        <f t="shared" ca="1" si="17"/>
        <v/>
      </c>
      <c r="AR75" s="75" t="str">
        <f t="shared" ca="1" si="18"/>
        <v/>
      </c>
      <c r="AS75" s="75" t="str">
        <f t="shared" ca="1" si="19"/>
        <v/>
      </c>
      <c r="AT75" s="75" t="str">
        <f t="shared" ca="1" si="20"/>
        <v/>
      </c>
      <c r="AU75" s="75" t="str">
        <f t="shared" ca="1" si="21"/>
        <v/>
      </c>
      <c r="AV75" s="75" t="str">
        <f t="shared" ca="1" si="22"/>
        <v/>
      </c>
      <c r="AW75" s="75" t="str">
        <f t="shared" ca="1" si="23"/>
        <v/>
      </c>
      <c r="AX75" s="75" t="str">
        <f t="shared" ca="1" si="24"/>
        <v/>
      </c>
      <c r="AY75" s="75" t="str">
        <f t="shared" ca="1" si="25"/>
        <v/>
      </c>
      <c r="BA75" s="75" t="str">
        <f t="shared" ca="1" si="26"/>
        <v/>
      </c>
    </row>
    <row r="76" spans="1:53" ht="18" customHeight="1" x14ac:dyDescent="0.15">
      <c r="A76" s="56">
        <f t="shared" si="27"/>
        <v>63</v>
      </c>
      <c r="B76" s="187"/>
      <c r="C76" s="188"/>
      <c r="D76" s="189"/>
      <c r="E76" s="189"/>
      <c r="F76" s="185"/>
      <c r="G76" s="185"/>
      <c r="H76" s="185"/>
      <c r="I76" s="185"/>
      <c r="J76" s="209" t="str">
        <f t="shared" si="44"/>
        <v>　</v>
      </c>
      <c r="K76" s="210"/>
      <c r="L76" s="211"/>
      <c r="M76" s="212"/>
      <c r="N76" s="221">
        <f t="shared" si="28"/>
        <v>124</v>
      </c>
      <c r="O76" s="222" t="str">
        <f t="shared" si="29"/>
        <v/>
      </c>
      <c r="P76" s="195"/>
      <c r="Q76" s="196"/>
      <c r="R76" s="197"/>
      <c r="S76" s="198"/>
      <c r="T76" s="199"/>
      <c r="V76" s="176" t="str">
        <f t="shared" ca="1" si="1"/>
        <v/>
      </c>
      <c r="W76" s="177" t="str">
        <f t="shared" ca="1" si="45"/>
        <v xml:space="preserve">       </v>
      </c>
      <c r="X76" s="79" t="str">
        <f t="shared" ca="1" si="46"/>
        <v xml:space="preserve">       </v>
      </c>
      <c r="Y76" s="75" t="str">
        <f t="shared" ca="1" si="2"/>
        <v/>
      </c>
      <c r="Z76" s="75" t="str">
        <f t="shared" ca="1" si="3"/>
        <v/>
      </c>
      <c r="AA76" s="75" t="str">
        <f t="shared" ca="1" si="4"/>
        <v/>
      </c>
      <c r="AB76" s="75" t="str">
        <f t="shared" ca="1" si="5"/>
        <v/>
      </c>
      <c r="AC76" s="75" t="str">
        <f t="shared" ca="1" si="6"/>
        <v/>
      </c>
      <c r="AD76" s="75" t="str">
        <f t="shared" ca="1" si="7"/>
        <v/>
      </c>
      <c r="AE76" s="75" t="str">
        <f t="shared" ca="1" si="8"/>
        <v/>
      </c>
      <c r="AF76" s="75" t="str">
        <f t="shared" ca="1" si="9"/>
        <v/>
      </c>
      <c r="AG76" s="84" t="str">
        <f t="shared" ca="1" si="10"/>
        <v/>
      </c>
      <c r="AH76" s="175" t="str">
        <f t="shared" ca="1" si="11"/>
        <v/>
      </c>
      <c r="AJ76" s="75" t="str">
        <f t="shared" ca="1" si="12"/>
        <v/>
      </c>
      <c r="AK76" s="75" t="str">
        <f t="shared" ca="1" si="47"/>
        <v xml:space="preserve">             </v>
      </c>
      <c r="AL76" s="79" t="str">
        <f t="shared" ca="1" si="48"/>
        <v xml:space="preserve">             </v>
      </c>
      <c r="AM76" s="75" t="str">
        <f t="shared" ca="1" si="13"/>
        <v/>
      </c>
      <c r="AN76" s="75" t="str">
        <f t="shared" ca="1" si="14"/>
        <v/>
      </c>
      <c r="AO76" s="75" t="str">
        <f t="shared" ca="1" si="15"/>
        <v/>
      </c>
      <c r="AP76" s="75" t="str">
        <f t="shared" ca="1" si="16"/>
        <v/>
      </c>
      <c r="AQ76" s="75" t="str">
        <f t="shared" ca="1" si="17"/>
        <v/>
      </c>
      <c r="AR76" s="75" t="str">
        <f t="shared" ca="1" si="18"/>
        <v/>
      </c>
      <c r="AS76" s="75" t="str">
        <f t="shared" ca="1" si="19"/>
        <v/>
      </c>
      <c r="AT76" s="75" t="str">
        <f t="shared" ca="1" si="20"/>
        <v/>
      </c>
      <c r="AU76" s="75" t="str">
        <f t="shared" ca="1" si="21"/>
        <v/>
      </c>
      <c r="AV76" s="75" t="str">
        <f t="shared" ca="1" si="22"/>
        <v/>
      </c>
      <c r="AW76" s="75" t="str">
        <f t="shared" ca="1" si="23"/>
        <v/>
      </c>
      <c r="AX76" s="75" t="str">
        <f t="shared" ca="1" si="24"/>
        <v/>
      </c>
      <c r="AY76" s="75" t="str">
        <f t="shared" ca="1" si="25"/>
        <v/>
      </c>
      <c r="BA76" s="75" t="str">
        <f t="shared" ca="1" si="26"/>
        <v/>
      </c>
    </row>
    <row r="77" spans="1:53" ht="18" customHeight="1" x14ac:dyDescent="0.15">
      <c r="A77" s="56">
        <f t="shared" si="27"/>
        <v>64</v>
      </c>
      <c r="B77" s="187"/>
      <c r="C77" s="188"/>
      <c r="D77" s="189"/>
      <c r="E77" s="189"/>
      <c r="F77" s="185"/>
      <c r="G77" s="185"/>
      <c r="H77" s="185"/>
      <c r="I77" s="185"/>
      <c r="J77" s="209" t="str">
        <f t="shared" si="44"/>
        <v>　</v>
      </c>
      <c r="K77" s="210"/>
      <c r="L77" s="211"/>
      <c r="M77" s="212"/>
      <c r="N77" s="221">
        <f t="shared" si="28"/>
        <v>124</v>
      </c>
      <c r="O77" s="222" t="str">
        <f t="shared" si="29"/>
        <v/>
      </c>
      <c r="P77" s="195"/>
      <c r="Q77" s="196"/>
      <c r="R77" s="197"/>
      <c r="S77" s="198"/>
      <c r="T77" s="199"/>
      <c r="V77" s="176" t="str">
        <f t="shared" ca="1" si="1"/>
        <v/>
      </c>
      <c r="W77" s="177" t="str">
        <f t="shared" ca="1" si="45"/>
        <v xml:space="preserve">       </v>
      </c>
      <c r="X77" s="79" t="str">
        <f t="shared" ca="1" si="46"/>
        <v xml:space="preserve">       </v>
      </c>
      <c r="Y77" s="75" t="str">
        <f t="shared" ca="1" si="2"/>
        <v/>
      </c>
      <c r="Z77" s="75" t="str">
        <f t="shared" ca="1" si="3"/>
        <v/>
      </c>
      <c r="AA77" s="75" t="str">
        <f t="shared" ca="1" si="4"/>
        <v/>
      </c>
      <c r="AB77" s="75" t="str">
        <f t="shared" ca="1" si="5"/>
        <v/>
      </c>
      <c r="AC77" s="75" t="str">
        <f t="shared" ca="1" si="6"/>
        <v/>
      </c>
      <c r="AD77" s="75" t="str">
        <f t="shared" ca="1" si="7"/>
        <v/>
      </c>
      <c r="AE77" s="75" t="str">
        <f t="shared" ca="1" si="8"/>
        <v/>
      </c>
      <c r="AF77" s="75" t="str">
        <f t="shared" ca="1" si="9"/>
        <v/>
      </c>
      <c r="AG77" s="84" t="str">
        <f t="shared" ca="1" si="10"/>
        <v/>
      </c>
      <c r="AH77" s="175" t="str">
        <f t="shared" ca="1" si="11"/>
        <v/>
      </c>
      <c r="AJ77" s="75" t="str">
        <f t="shared" ca="1" si="12"/>
        <v/>
      </c>
      <c r="AK77" s="75" t="str">
        <f t="shared" ca="1" si="47"/>
        <v xml:space="preserve">             </v>
      </c>
      <c r="AL77" s="79" t="str">
        <f t="shared" ca="1" si="48"/>
        <v xml:space="preserve">             </v>
      </c>
      <c r="AM77" s="75" t="str">
        <f t="shared" ca="1" si="13"/>
        <v/>
      </c>
      <c r="AN77" s="75" t="str">
        <f t="shared" ca="1" si="14"/>
        <v/>
      </c>
      <c r="AO77" s="75" t="str">
        <f t="shared" ca="1" si="15"/>
        <v/>
      </c>
      <c r="AP77" s="75" t="str">
        <f t="shared" ca="1" si="16"/>
        <v/>
      </c>
      <c r="AQ77" s="75" t="str">
        <f t="shared" ca="1" si="17"/>
        <v/>
      </c>
      <c r="AR77" s="75" t="str">
        <f t="shared" ca="1" si="18"/>
        <v/>
      </c>
      <c r="AS77" s="75" t="str">
        <f t="shared" ca="1" si="19"/>
        <v/>
      </c>
      <c r="AT77" s="75" t="str">
        <f t="shared" ca="1" si="20"/>
        <v/>
      </c>
      <c r="AU77" s="75" t="str">
        <f t="shared" ca="1" si="21"/>
        <v/>
      </c>
      <c r="AV77" s="75" t="str">
        <f t="shared" ca="1" si="22"/>
        <v/>
      </c>
      <c r="AW77" s="75" t="str">
        <f t="shared" ca="1" si="23"/>
        <v/>
      </c>
      <c r="AX77" s="75" t="str">
        <f t="shared" ca="1" si="24"/>
        <v/>
      </c>
      <c r="AY77" s="75" t="str">
        <f t="shared" ca="1" si="25"/>
        <v/>
      </c>
      <c r="BA77" s="75" t="str">
        <f t="shared" ca="1" si="26"/>
        <v/>
      </c>
    </row>
    <row r="78" spans="1:53" ht="18" customHeight="1" x14ac:dyDescent="0.15">
      <c r="A78" s="56">
        <f t="shared" si="27"/>
        <v>65</v>
      </c>
      <c r="B78" s="187"/>
      <c r="C78" s="188"/>
      <c r="D78" s="189"/>
      <c r="E78" s="189"/>
      <c r="F78" s="185"/>
      <c r="G78" s="185"/>
      <c r="H78" s="185"/>
      <c r="I78" s="185"/>
      <c r="J78" s="209" t="str">
        <f t="shared" si="44"/>
        <v>　</v>
      </c>
      <c r="K78" s="210"/>
      <c r="L78" s="211"/>
      <c r="M78" s="212"/>
      <c r="N78" s="221">
        <f t="shared" si="28"/>
        <v>124</v>
      </c>
      <c r="O78" s="222" t="str">
        <f t="shared" si="29"/>
        <v/>
      </c>
      <c r="P78" s="195"/>
      <c r="Q78" s="200"/>
      <c r="R78" s="197"/>
      <c r="S78" s="198"/>
      <c r="T78" s="199"/>
      <c r="V78" s="176" t="str">
        <f t="shared" ref="V78:V141" ca="1" si="49">IF(ISERROR(VLOOKUP($J78,INDIRECT($AX$1&amp;"!$E$2:$AH$800"),14,0)),"",VLOOKUP($J78,INDIRECT($AX$1&amp;"!$E$2:$AH$800"),14,0))</f>
        <v/>
      </c>
      <c r="W78" s="177" t="str">
        <f t="shared" ca="1" si="45"/>
        <v xml:space="preserve">       </v>
      </c>
      <c r="X78" s="79" t="str">
        <f t="shared" ca="1" si="46"/>
        <v xml:space="preserve">       </v>
      </c>
      <c r="Y78" s="75" t="str">
        <f t="shared" ref="Y78:Y141" ca="1" si="50">IF(ISERROR(VLOOKUP($J78,INDIRECT($AX$1&amp;"!$E$2:$AH$800"),15,0)),"",VLOOKUP($J78,INDIRECT($AX$1&amp;"!$E$2:$AH$800"),15,0))</f>
        <v/>
      </c>
      <c r="Z78" s="75" t="str">
        <f t="shared" ref="Z78:Z141" ca="1" si="51">IF(ISERROR(VLOOKUP($J78,INDIRECT($AX$1&amp;"!$E$2:$AH$800"),16,0)),"",VLOOKUP($J78,INDIRECT($AX$1&amp;"!$E$2:$AH$800"),16,0))</f>
        <v/>
      </c>
      <c r="AA78" s="75" t="str">
        <f t="shared" ref="AA78:AA141" ca="1" si="52">IF(ISERROR(VLOOKUP($J78,INDIRECT($AX$1&amp;"!$E$2:$AH$800"),17,0)),"",VLOOKUP($J78,INDIRECT($AX$1&amp;"!$E$2:$AH$800"),17,0))</f>
        <v/>
      </c>
      <c r="AB78" s="75" t="str">
        <f t="shared" ref="AB78:AB141" ca="1" si="53">IF(ISERROR(VLOOKUP($J78,INDIRECT($AX$1&amp;"!$E$2:$AH$800"),18,0)),"",VLOOKUP($J78,INDIRECT($AX$1&amp;"!$E$2:$AH$800"),18,0))</f>
        <v/>
      </c>
      <c r="AC78" s="75" t="str">
        <f t="shared" ref="AC78:AC141" ca="1" si="54">IF(ISERROR(VLOOKUP($J78,INDIRECT($AX$1&amp;"!$E$2:$AH$800"),19,0)),"",VLOOKUP($J78,INDIRECT($AX$1&amp;"!$E$2:$AH$800"),19,0))</f>
        <v/>
      </c>
      <c r="AD78" s="75" t="str">
        <f t="shared" ref="AD78:AD141" ca="1" si="55">IF(ISERROR(VLOOKUP($J78,INDIRECT($AX$1&amp;"!$E$2:$AH$800"),20,0)),"",VLOOKUP($J78,INDIRECT($AX$1&amp;"!$E$2:$AH$800"),20,0))</f>
        <v/>
      </c>
      <c r="AE78" s="75" t="str">
        <f t="shared" ref="AE78:AE141" ca="1" si="56">IF(ISERROR(VLOOKUP($J78,INDIRECT($AX$1&amp;"!$E$2:$AH$800"),21,0)),"",VLOOKUP($J78,INDIRECT($AX$1&amp;"!$E$2:$AH$800"),21,0))</f>
        <v/>
      </c>
      <c r="AF78" s="75" t="str">
        <f t="shared" ref="AF78:AF141" ca="1" si="57">IF(ISERROR(VLOOKUP($J78,INDIRECT($AX$1&amp;"!$E$2:$AH$800"),22,0)),"",VLOOKUP($J78,INDIRECT($AX$1&amp;"!$E$2:$AH$800"),22,0))</f>
        <v/>
      </c>
      <c r="AG78" s="84" t="str">
        <f t="shared" ref="AG78:AG141" ca="1" si="58">IF(ISERROR(VLOOKUP($J78,INDIRECT($AX$1&amp;"!$E$2:$AH$800"),30,0)),"",VLOOKUP($J78,INDIRECT($AX$1&amp;"!$E$2:$AH$800"),30,0))</f>
        <v/>
      </c>
      <c r="AH78" s="175" t="str">
        <f t="shared" ref="AH78:AH141" ca="1" si="59">IF(ISERROR(VLOOKUP($J78,INDIRECT($AX$1&amp;"!$E$2:$AH$800"),29,0)),"",VLOOKUP($J78,INDIRECT($AX$1&amp;"!$E$2:$AH$800"),29,0))</f>
        <v/>
      </c>
      <c r="AJ78" s="75" t="str">
        <f t="shared" ref="AJ78:AJ141" ca="1" si="60">IF(ISERROR(VLOOKUP($J78,INDIRECT($AW$1&amp;"!$E$2:$AH$800"),14,0)),"",VLOOKUP($J78,INDIRECT($AW$1&amp;"!$E$2:$AH$800"),14,0))</f>
        <v/>
      </c>
      <c r="AK78" s="75" t="str">
        <f t="shared" ca="1" si="47"/>
        <v xml:space="preserve">             </v>
      </c>
      <c r="AL78" s="79" t="str">
        <f t="shared" ca="1" si="48"/>
        <v xml:space="preserve">             </v>
      </c>
      <c r="AM78" s="75" t="str">
        <f t="shared" ref="AM78:AM141" ca="1" si="61">IF(ISERROR(VLOOKUP($J78,INDIRECT($AW$1&amp;"!$E$2:$AH$800"),15,0)),"",VLOOKUP($J78,INDIRECT($AW$1&amp;"!$E$2:$AH$800"),15,0))</f>
        <v/>
      </c>
      <c r="AN78" s="75" t="str">
        <f t="shared" ref="AN78:AN141" ca="1" si="62">IF(ISERROR(VLOOKUP($J78,INDIRECT($AW$1&amp;"!$E$2:$AH$800"),16,0)),"",VLOOKUP($J78,INDIRECT($AW$1&amp;"!$E$2:$AH$800"),16,0))</f>
        <v/>
      </c>
      <c r="AO78" s="75" t="str">
        <f t="shared" ref="AO78:AO141" ca="1" si="63">IF(ISERROR(VLOOKUP($J78,INDIRECT($AW$1&amp;"!$E$2:$AH$800"),17,0)),"",VLOOKUP($J78,INDIRECT($AW$1&amp;"!$E$2:$AH$800"),17,0))</f>
        <v/>
      </c>
      <c r="AP78" s="75" t="str">
        <f t="shared" ref="AP78:AP141" ca="1" si="64">IF(ISERROR(VLOOKUP($J78,INDIRECT($AW$1&amp;"!$E$2:$AH$800"),18,0)),"",VLOOKUP($J78,INDIRECT($AW$1&amp;"!$E$2:$AH$800"),18,0))</f>
        <v/>
      </c>
      <c r="AQ78" s="75" t="str">
        <f t="shared" ref="AQ78:AQ141" ca="1" si="65">IF(ISERROR(VLOOKUP($J78,INDIRECT($AW$1&amp;"!$E$2:$AH$800"),19,0)),"",VLOOKUP($J78,INDIRECT($AW$1&amp;"!$E$2:$AH$800"),19,0))</f>
        <v/>
      </c>
      <c r="AR78" s="75" t="str">
        <f t="shared" ref="AR78:AR141" ca="1" si="66">IF(ISERROR(VLOOKUP($J78,INDIRECT($AW$1&amp;"!$E$2:$AH$800"),20,0)),"",VLOOKUP($J78,INDIRECT($AW$1&amp;"!$E$2:$AH$800"),20,0))</f>
        <v/>
      </c>
      <c r="AS78" s="75" t="str">
        <f t="shared" ref="AS78:AS141" ca="1" si="67">IF(ISERROR(VLOOKUP($J78,INDIRECT($AW$1&amp;"!$E$2:$AH$800"),21,0)),"",VLOOKUP($J78,INDIRECT($AW$1&amp;"!$E$2:$AH$800"),21,0))</f>
        <v/>
      </c>
      <c r="AT78" s="75" t="str">
        <f t="shared" ref="AT78:AT141" ca="1" si="68">IF(ISERROR(VLOOKUP($J78,INDIRECT($AW$1&amp;"!$E$2:$AH$800"),22,0)),"",VLOOKUP($J78,INDIRECT($AW$1&amp;"!$E$2:$AH$800"),22,0))</f>
        <v/>
      </c>
      <c r="AU78" s="75" t="str">
        <f t="shared" ref="AU78:AU141" ca="1" si="69">IF(ISERROR(VLOOKUP($J78,INDIRECT($AW$1&amp;"!$E$2:$AH$800"),23,0)),"",VLOOKUP($J78,INDIRECT($AW$1&amp;"!$E$2:$AH$800"),23,0))</f>
        <v/>
      </c>
      <c r="AV78" s="75" t="str">
        <f t="shared" ref="AV78:AV141" ca="1" si="70">IF(ISERROR(VLOOKUP($J78,INDIRECT($AW$1&amp;"!$E$2:$AH$800"),24,0)),"",VLOOKUP($J78,INDIRECT($AW$1&amp;"!$E$2:$AH$800"),24,0))</f>
        <v/>
      </c>
      <c r="AW78" s="75" t="str">
        <f t="shared" ref="AW78:AW141" ca="1" si="71">IF(ISERROR(VLOOKUP($J78,INDIRECT($AW$1&amp;"!$E$2:$AH$800"),25,0)),"",VLOOKUP($J78,INDIRECT($AW$1&amp;"!$E$2:$AH$800"),25,0))</f>
        <v/>
      </c>
      <c r="AX78" s="75" t="str">
        <f t="shared" ref="AX78:AX141" ca="1" si="72">IF(ISERROR(VLOOKUP($J78,INDIRECT($AW$1&amp;"!$E$2:$AH$800"),26,0)),"",VLOOKUP($J78,INDIRECT($AW$1&amp;"!$E$2:$AH$800"),26,0))</f>
        <v/>
      </c>
      <c r="AY78" s="75" t="str">
        <f t="shared" ref="AY78:AY141" ca="1" si="73">IF(ISERROR(VLOOKUP($J78,INDIRECT($AW$1&amp;"!$E$2:$AH$800"),27,0)),"",VLOOKUP($J78,INDIRECT($AW$1&amp;"!$E$2:$AH$800"),27,0))</f>
        <v/>
      </c>
      <c r="BA78" s="75" t="str">
        <f t="shared" ref="BA78:BA141" ca="1" si="74">IF(ISERROR(VLOOKUP($J78,INDIRECT($AW$1&amp;"!$E$2:$AH$800"),28,0)),"",VLOOKUP($J78,INDIRECT($AW$1&amp;"!$E$2:$AH$800"),28,0))</f>
        <v/>
      </c>
    </row>
    <row r="79" spans="1:53" ht="18" customHeight="1" x14ac:dyDescent="0.15">
      <c r="A79" s="56">
        <f t="shared" ref="A79:A142" si="75">ROW(A79)-13</f>
        <v>66</v>
      </c>
      <c r="B79" s="187"/>
      <c r="C79" s="188"/>
      <c r="D79" s="189"/>
      <c r="E79" s="189"/>
      <c r="F79" s="185"/>
      <c r="G79" s="185"/>
      <c r="H79" s="185"/>
      <c r="I79" s="185"/>
      <c r="J79" s="209" t="str">
        <f t="shared" si="44"/>
        <v>　</v>
      </c>
      <c r="K79" s="210"/>
      <c r="L79" s="211"/>
      <c r="M79" s="212"/>
      <c r="N79" s="221">
        <f t="shared" ref="N79:N142" si="76">DATEDIF(L79,"2024/4/1","Y")</f>
        <v>124</v>
      </c>
      <c r="O79" s="222" t="str">
        <f t="shared" ref="O79:O142" si="77">IF(N79=124,"",N79)</f>
        <v/>
      </c>
      <c r="P79" s="195"/>
      <c r="Q79" s="196"/>
      <c r="R79" s="197"/>
      <c r="S79" s="198"/>
      <c r="T79" s="199"/>
      <c r="V79" s="176" t="str">
        <f t="shared" ca="1" si="49"/>
        <v/>
      </c>
      <c r="W79" s="177" t="str">
        <f t="shared" ca="1" si="45"/>
        <v xml:space="preserve">       </v>
      </c>
      <c r="X79" s="79" t="str">
        <f t="shared" ca="1" si="46"/>
        <v xml:space="preserve">       </v>
      </c>
      <c r="Y79" s="75" t="str">
        <f t="shared" ca="1" si="50"/>
        <v/>
      </c>
      <c r="Z79" s="75" t="str">
        <f t="shared" ca="1" si="51"/>
        <v/>
      </c>
      <c r="AA79" s="75" t="str">
        <f t="shared" ca="1" si="52"/>
        <v/>
      </c>
      <c r="AB79" s="75" t="str">
        <f t="shared" ca="1" si="53"/>
        <v/>
      </c>
      <c r="AC79" s="75" t="str">
        <f t="shared" ca="1" si="54"/>
        <v/>
      </c>
      <c r="AD79" s="75" t="str">
        <f t="shared" ca="1" si="55"/>
        <v/>
      </c>
      <c r="AE79" s="75" t="str">
        <f t="shared" ca="1" si="56"/>
        <v/>
      </c>
      <c r="AF79" s="75" t="str">
        <f t="shared" ca="1" si="57"/>
        <v/>
      </c>
      <c r="AG79" s="84" t="str">
        <f t="shared" ca="1" si="58"/>
        <v/>
      </c>
      <c r="AH79" s="175" t="str">
        <f t="shared" ca="1" si="59"/>
        <v/>
      </c>
      <c r="AJ79" s="75" t="str">
        <f t="shared" ca="1" si="60"/>
        <v/>
      </c>
      <c r="AK79" s="75" t="str">
        <f t="shared" ca="1" si="47"/>
        <v xml:space="preserve">             </v>
      </c>
      <c r="AL79" s="79" t="str">
        <f t="shared" ca="1" si="48"/>
        <v xml:space="preserve">             </v>
      </c>
      <c r="AM79" s="75" t="str">
        <f t="shared" ca="1" si="61"/>
        <v/>
      </c>
      <c r="AN79" s="75" t="str">
        <f t="shared" ca="1" si="62"/>
        <v/>
      </c>
      <c r="AO79" s="75" t="str">
        <f t="shared" ca="1" si="63"/>
        <v/>
      </c>
      <c r="AP79" s="75" t="str">
        <f t="shared" ca="1" si="64"/>
        <v/>
      </c>
      <c r="AQ79" s="75" t="str">
        <f t="shared" ca="1" si="65"/>
        <v/>
      </c>
      <c r="AR79" s="75" t="str">
        <f t="shared" ca="1" si="66"/>
        <v/>
      </c>
      <c r="AS79" s="75" t="str">
        <f t="shared" ca="1" si="67"/>
        <v/>
      </c>
      <c r="AT79" s="75" t="str">
        <f t="shared" ca="1" si="68"/>
        <v/>
      </c>
      <c r="AU79" s="75" t="str">
        <f t="shared" ca="1" si="69"/>
        <v/>
      </c>
      <c r="AV79" s="75" t="str">
        <f t="shared" ca="1" si="70"/>
        <v/>
      </c>
      <c r="AW79" s="75" t="str">
        <f t="shared" ca="1" si="71"/>
        <v/>
      </c>
      <c r="AX79" s="75" t="str">
        <f t="shared" ca="1" si="72"/>
        <v/>
      </c>
      <c r="AY79" s="75" t="str">
        <f t="shared" ca="1" si="73"/>
        <v/>
      </c>
      <c r="BA79" s="75" t="str">
        <f t="shared" ca="1" si="74"/>
        <v/>
      </c>
    </row>
    <row r="80" spans="1:53" ht="18" customHeight="1" x14ac:dyDescent="0.15">
      <c r="A80" s="56">
        <f t="shared" si="75"/>
        <v>67</v>
      </c>
      <c r="B80" s="187"/>
      <c r="C80" s="188"/>
      <c r="D80" s="189"/>
      <c r="E80" s="189"/>
      <c r="F80" s="185"/>
      <c r="G80" s="185"/>
      <c r="H80" s="185"/>
      <c r="I80" s="185"/>
      <c r="J80" s="209" t="str">
        <f t="shared" si="44"/>
        <v>　</v>
      </c>
      <c r="K80" s="210"/>
      <c r="L80" s="211"/>
      <c r="M80" s="212"/>
      <c r="N80" s="221">
        <f t="shared" si="76"/>
        <v>124</v>
      </c>
      <c r="O80" s="222" t="str">
        <f t="shared" si="77"/>
        <v/>
      </c>
      <c r="P80" s="195"/>
      <c r="Q80" s="196"/>
      <c r="R80" s="197"/>
      <c r="S80" s="198"/>
      <c r="T80" s="199"/>
      <c r="V80" s="176" t="str">
        <f t="shared" ca="1" si="49"/>
        <v/>
      </c>
      <c r="W80" s="177" t="str">
        <f t="shared" ca="1" si="45"/>
        <v xml:space="preserve">       </v>
      </c>
      <c r="X80" s="79" t="str">
        <f t="shared" ca="1" si="46"/>
        <v xml:space="preserve">       </v>
      </c>
      <c r="Y80" s="75" t="str">
        <f t="shared" ca="1" si="50"/>
        <v/>
      </c>
      <c r="Z80" s="75" t="str">
        <f t="shared" ca="1" si="51"/>
        <v/>
      </c>
      <c r="AA80" s="75" t="str">
        <f t="shared" ca="1" si="52"/>
        <v/>
      </c>
      <c r="AB80" s="75" t="str">
        <f t="shared" ca="1" si="53"/>
        <v/>
      </c>
      <c r="AC80" s="75" t="str">
        <f t="shared" ca="1" si="54"/>
        <v/>
      </c>
      <c r="AD80" s="75" t="str">
        <f t="shared" ca="1" si="55"/>
        <v/>
      </c>
      <c r="AE80" s="75" t="str">
        <f t="shared" ca="1" si="56"/>
        <v/>
      </c>
      <c r="AF80" s="75" t="str">
        <f t="shared" ca="1" si="57"/>
        <v/>
      </c>
      <c r="AG80" s="84" t="str">
        <f t="shared" ca="1" si="58"/>
        <v/>
      </c>
      <c r="AH80" s="175" t="str">
        <f t="shared" ca="1" si="59"/>
        <v/>
      </c>
      <c r="AJ80" s="75" t="str">
        <f t="shared" ca="1" si="60"/>
        <v/>
      </c>
      <c r="AK80" s="75" t="str">
        <f t="shared" ca="1" si="47"/>
        <v xml:space="preserve">             </v>
      </c>
      <c r="AL80" s="79" t="str">
        <f t="shared" ca="1" si="48"/>
        <v xml:space="preserve">             </v>
      </c>
      <c r="AM80" s="75" t="str">
        <f t="shared" ca="1" si="61"/>
        <v/>
      </c>
      <c r="AN80" s="75" t="str">
        <f t="shared" ca="1" si="62"/>
        <v/>
      </c>
      <c r="AO80" s="75" t="str">
        <f t="shared" ca="1" si="63"/>
        <v/>
      </c>
      <c r="AP80" s="75" t="str">
        <f t="shared" ca="1" si="64"/>
        <v/>
      </c>
      <c r="AQ80" s="75" t="str">
        <f t="shared" ca="1" si="65"/>
        <v/>
      </c>
      <c r="AR80" s="75" t="str">
        <f t="shared" ca="1" si="66"/>
        <v/>
      </c>
      <c r="AS80" s="75" t="str">
        <f t="shared" ca="1" si="67"/>
        <v/>
      </c>
      <c r="AT80" s="75" t="str">
        <f t="shared" ca="1" si="68"/>
        <v/>
      </c>
      <c r="AU80" s="75" t="str">
        <f t="shared" ca="1" si="69"/>
        <v/>
      </c>
      <c r="AV80" s="75" t="str">
        <f t="shared" ca="1" si="70"/>
        <v/>
      </c>
      <c r="AW80" s="75" t="str">
        <f t="shared" ca="1" si="71"/>
        <v/>
      </c>
      <c r="AX80" s="75" t="str">
        <f t="shared" ca="1" si="72"/>
        <v/>
      </c>
      <c r="AY80" s="75" t="str">
        <f t="shared" ca="1" si="73"/>
        <v/>
      </c>
      <c r="BA80" s="75" t="str">
        <f t="shared" ca="1" si="74"/>
        <v/>
      </c>
    </row>
    <row r="81" spans="1:53" ht="18" customHeight="1" x14ac:dyDescent="0.15">
      <c r="A81" s="56">
        <f t="shared" si="75"/>
        <v>68</v>
      </c>
      <c r="B81" s="187"/>
      <c r="C81" s="188"/>
      <c r="D81" s="189"/>
      <c r="E81" s="189"/>
      <c r="F81" s="185"/>
      <c r="G81" s="185"/>
      <c r="H81" s="185"/>
      <c r="I81" s="185"/>
      <c r="J81" s="209" t="str">
        <f t="shared" si="44"/>
        <v>　</v>
      </c>
      <c r="K81" s="210"/>
      <c r="L81" s="211"/>
      <c r="M81" s="212"/>
      <c r="N81" s="221">
        <f t="shared" si="76"/>
        <v>124</v>
      </c>
      <c r="O81" s="222" t="str">
        <f t="shared" si="77"/>
        <v/>
      </c>
      <c r="P81" s="195"/>
      <c r="Q81" s="196"/>
      <c r="R81" s="197"/>
      <c r="S81" s="198"/>
      <c r="T81" s="199"/>
      <c r="V81" s="176" t="str">
        <f t="shared" ca="1" si="49"/>
        <v/>
      </c>
      <c r="W81" s="177" t="str">
        <f t="shared" ca="1" si="45"/>
        <v xml:space="preserve">       </v>
      </c>
      <c r="X81" s="79" t="str">
        <f t="shared" ca="1" si="46"/>
        <v xml:space="preserve">       </v>
      </c>
      <c r="Y81" s="75" t="str">
        <f t="shared" ca="1" si="50"/>
        <v/>
      </c>
      <c r="Z81" s="75" t="str">
        <f t="shared" ca="1" si="51"/>
        <v/>
      </c>
      <c r="AA81" s="75" t="str">
        <f t="shared" ca="1" si="52"/>
        <v/>
      </c>
      <c r="AB81" s="75" t="str">
        <f t="shared" ca="1" si="53"/>
        <v/>
      </c>
      <c r="AC81" s="75" t="str">
        <f t="shared" ca="1" si="54"/>
        <v/>
      </c>
      <c r="AD81" s="75" t="str">
        <f t="shared" ca="1" si="55"/>
        <v/>
      </c>
      <c r="AE81" s="75" t="str">
        <f t="shared" ca="1" si="56"/>
        <v/>
      </c>
      <c r="AF81" s="75" t="str">
        <f t="shared" ca="1" si="57"/>
        <v/>
      </c>
      <c r="AG81" s="84" t="str">
        <f t="shared" ca="1" si="58"/>
        <v/>
      </c>
      <c r="AH81" s="175" t="str">
        <f t="shared" ca="1" si="59"/>
        <v/>
      </c>
      <c r="AJ81" s="75" t="str">
        <f t="shared" ca="1" si="60"/>
        <v/>
      </c>
      <c r="AK81" s="75" t="str">
        <f t="shared" ca="1" si="47"/>
        <v xml:space="preserve">             </v>
      </c>
      <c r="AL81" s="79" t="str">
        <f t="shared" ca="1" si="48"/>
        <v xml:space="preserve">             </v>
      </c>
      <c r="AM81" s="75" t="str">
        <f t="shared" ca="1" si="61"/>
        <v/>
      </c>
      <c r="AN81" s="75" t="str">
        <f t="shared" ca="1" si="62"/>
        <v/>
      </c>
      <c r="AO81" s="75" t="str">
        <f t="shared" ca="1" si="63"/>
        <v/>
      </c>
      <c r="AP81" s="75" t="str">
        <f t="shared" ca="1" si="64"/>
        <v/>
      </c>
      <c r="AQ81" s="75" t="str">
        <f t="shared" ca="1" si="65"/>
        <v/>
      </c>
      <c r="AR81" s="75" t="str">
        <f t="shared" ca="1" si="66"/>
        <v/>
      </c>
      <c r="AS81" s="75" t="str">
        <f t="shared" ca="1" si="67"/>
        <v/>
      </c>
      <c r="AT81" s="75" t="str">
        <f t="shared" ca="1" si="68"/>
        <v/>
      </c>
      <c r="AU81" s="75" t="str">
        <f t="shared" ca="1" si="69"/>
        <v/>
      </c>
      <c r="AV81" s="75" t="str">
        <f t="shared" ca="1" si="70"/>
        <v/>
      </c>
      <c r="AW81" s="75" t="str">
        <f t="shared" ca="1" si="71"/>
        <v/>
      </c>
      <c r="AX81" s="75" t="str">
        <f t="shared" ca="1" si="72"/>
        <v/>
      </c>
      <c r="AY81" s="75" t="str">
        <f t="shared" ca="1" si="73"/>
        <v/>
      </c>
      <c r="BA81" s="75" t="str">
        <f t="shared" ca="1" si="74"/>
        <v/>
      </c>
    </row>
    <row r="82" spans="1:53" ht="18" customHeight="1" x14ac:dyDescent="0.15">
      <c r="A82" s="56">
        <f t="shared" si="75"/>
        <v>69</v>
      </c>
      <c r="B82" s="187"/>
      <c r="C82" s="188"/>
      <c r="D82" s="189"/>
      <c r="E82" s="189"/>
      <c r="F82" s="185"/>
      <c r="G82" s="185"/>
      <c r="H82" s="185"/>
      <c r="I82" s="185"/>
      <c r="J82" s="209" t="str">
        <f t="shared" si="44"/>
        <v>　</v>
      </c>
      <c r="K82" s="210"/>
      <c r="L82" s="211"/>
      <c r="M82" s="212"/>
      <c r="N82" s="221">
        <f t="shared" si="76"/>
        <v>124</v>
      </c>
      <c r="O82" s="222" t="str">
        <f t="shared" si="77"/>
        <v/>
      </c>
      <c r="P82" s="195"/>
      <c r="Q82" s="196"/>
      <c r="R82" s="197"/>
      <c r="S82" s="198"/>
      <c r="T82" s="199"/>
      <c r="V82" s="176" t="str">
        <f t="shared" ca="1" si="49"/>
        <v/>
      </c>
      <c r="W82" s="177" t="str">
        <f t="shared" ca="1" si="45"/>
        <v xml:space="preserve">       </v>
      </c>
      <c r="X82" s="79" t="str">
        <f t="shared" ca="1" si="46"/>
        <v xml:space="preserve">       </v>
      </c>
      <c r="Y82" s="75" t="str">
        <f t="shared" ca="1" si="50"/>
        <v/>
      </c>
      <c r="Z82" s="75" t="str">
        <f t="shared" ca="1" si="51"/>
        <v/>
      </c>
      <c r="AA82" s="75" t="str">
        <f t="shared" ca="1" si="52"/>
        <v/>
      </c>
      <c r="AB82" s="75" t="str">
        <f t="shared" ca="1" si="53"/>
        <v/>
      </c>
      <c r="AC82" s="75" t="str">
        <f t="shared" ca="1" si="54"/>
        <v/>
      </c>
      <c r="AD82" s="75" t="str">
        <f t="shared" ca="1" si="55"/>
        <v/>
      </c>
      <c r="AE82" s="75" t="str">
        <f t="shared" ca="1" si="56"/>
        <v/>
      </c>
      <c r="AF82" s="75" t="str">
        <f t="shared" ca="1" si="57"/>
        <v/>
      </c>
      <c r="AG82" s="84" t="str">
        <f t="shared" ca="1" si="58"/>
        <v/>
      </c>
      <c r="AH82" s="175" t="str">
        <f t="shared" ca="1" si="59"/>
        <v/>
      </c>
      <c r="AJ82" s="75" t="str">
        <f t="shared" ca="1" si="60"/>
        <v/>
      </c>
      <c r="AK82" s="75" t="str">
        <f t="shared" ca="1" si="47"/>
        <v xml:space="preserve">             </v>
      </c>
      <c r="AL82" s="79" t="str">
        <f t="shared" ca="1" si="48"/>
        <v xml:space="preserve">             </v>
      </c>
      <c r="AM82" s="75" t="str">
        <f t="shared" ca="1" si="61"/>
        <v/>
      </c>
      <c r="AN82" s="75" t="str">
        <f t="shared" ca="1" si="62"/>
        <v/>
      </c>
      <c r="AO82" s="75" t="str">
        <f t="shared" ca="1" si="63"/>
        <v/>
      </c>
      <c r="AP82" s="75" t="str">
        <f t="shared" ca="1" si="64"/>
        <v/>
      </c>
      <c r="AQ82" s="75" t="str">
        <f t="shared" ca="1" si="65"/>
        <v/>
      </c>
      <c r="AR82" s="75" t="str">
        <f t="shared" ca="1" si="66"/>
        <v/>
      </c>
      <c r="AS82" s="75" t="str">
        <f t="shared" ca="1" si="67"/>
        <v/>
      </c>
      <c r="AT82" s="75" t="str">
        <f t="shared" ca="1" si="68"/>
        <v/>
      </c>
      <c r="AU82" s="75" t="str">
        <f t="shared" ca="1" si="69"/>
        <v/>
      </c>
      <c r="AV82" s="75" t="str">
        <f t="shared" ca="1" si="70"/>
        <v/>
      </c>
      <c r="AW82" s="75" t="str">
        <f t="shared" ca="1" si="71"/>
        <v/>
      </c>
      <c r="AX82" s="75" t="str">
        <f t="shared" ca="1" si="72"/>
        <v/>
      </c>
      <c r="AY82" s="75" t="str">
        <f t="shared" ca="1" si="73"/>
        <v/>
      </c>
      <c r="BA82" s="75" t="str">
        <f t="shared" ca="1" si="74"/>
        <v/>
      </c>
    </row>
    <row r="83" spans="1:53" ht="18" customHeight="1" x14ac:dyDescent="0.15">
      <c r="A83" s="56">
        <f t="shared" si="75"/>
        <v>70</v>
      </c>
      <c r="B83" s="187"/>
      <c r="C83" s="188"/>
      <c r="D83" s="189"/>
      <c r="E83" s="189"/>
      <c r="F83" s="185"/>
      <c r="G83" s="185"/>
      <c r="H83" s="185"/>
      <c r="I83" s="185"/>
      <c r="J83" s="209" t="str">
        <f t="shared" si="44"/>
        <v>　</v>
      </c>
      <c r="K83" s="210"/>
      <c r="L83" s="211"/>
      <c r="M83" s="212"/>
      <c r="N83" s="221">
        <f t="shared" si="76"/>
        <v>124</v>
      </c>
      <c r="O83" s="222" t="str">
        <f t="shared" si="77"/>
        <v/>
      </c>
      <c r="P83" s="195"/>
      <c r="Q83" s="196"/>
      <c r="R83" s="197"/>
      <c r="S83" s="198"/>
      <c r="T83" s="199"/>
      <c r="V83" s="176" t="str">
        <f t="shared" ca="1" si="49"/>
        <v/>
      </c>
      <c r="W83" s="177" t="str">
        <f t="shared" ca="1" si="45"/>
        <v xml:space="preserve">       </v>
      </c>
      <c r="X83" s="79" t="str">
        <f t="shared" ca="1" si="46"/>
        <v xml:space="preserve">       </v>
      </c>
      <c r="Y83" s="75" t="str">
        <f t="shared" ca="1" si="50"/>
        <v/>
      </c>
      <c r="Z83" s="75" t="str">
        <f t="shared" ca="1" si="51"/>
        <v/>
      </c>
      <c r="AA83" s="75" t="str">
        <f t="shared" ca="1" si="52"/>
        <v/>
      </c>
      <c r="AB83" s="75" t="str">
        <f t="shared" ca="1" si="53"/>
        <v/>
      </c>
      <c r="AC83" s="75" t="str">
        <f t="shared" ca="1" si="54"/>
        <v/>
      </c>
      <c r="AD83" s="75" t="str">
        <f t="shared" ca="1" si="55"/>
        <v/>
      </c>
      <c r="AE83" s="75" t="str">
        <f t="shared" ca="1" si="56"/>
        <v/>
      </c>
      <c r="AF83" s="75" t="str">
        <f t="shared" ca="1" si="57"/>
        <v/>
      </c>
      <c r="AG83" s="84" t="str">
        <f t="shared" ca="1" si="58"/>
        <v/>
      </c>
      <c r="AH83" s="175" t="str">
        <f t="shared" ca="1" si="59"/>
        <v/>
      </c>
      <c r="AJ83" s="75" t="str">
        <f t="shared" ca="1" si="60"/>
        <v/>
      </c>
      <c r="AK83" s="75" t="str">
        <f t="shared" ca="1" si="47"/>
        <v xml:space="preserve">             </v>
      </c>
      <c r="AL83" s="79" t="str">
        <f t="shared" ca="1" si="48"/>
        <v xml:space="preserve">             </v>
      </c>
      <c r="AM83" s="75" t="str">
        <f t="shared" ca="1" si="61"/>
        <v/>
      </c>
      <c r="AN83" s="75" t="str">
        <f t="shared" ca="1" si="62"/>
        <v/>
      </c>
      <c r="AO83" s="75" t="str">
        <f t="shared" ca="1" si="63"/>
        <v/>
      </c>
      <c r="AP83" s="75" t="str">
        <f t="shared" ca="1" si="64"/>
        <v/>
      </c>
      <c r="AQ83" s="75" t="str">
        <f t="shared" ca="1" si="65"/>
        <v/>
      </c>
      <c r="AR83" s="75" t="str">
        <f t="shared" ca="1" si="66"/>
        <v/>
      </c>
      <c r="AS83" s="75" t="str">
        <f t="shared" ca="1" si="67"/>
        <v/>
      </c>
      <c r="AT83" s="75" t="str">
        <f t="shared" ca="1" si="68"/>
        <v/>
      </c>
      <c r="AU83" s="75" t="str">
        <f t="shared" ca="1" si="69"/>
        <v/>
      </c>
      <c r="AV83" s="75" t="str">
        <f t="shared" ca="1" si="70"/>
        <v/>
      </c>
      <c r="AW83" s="75" t="str">
        <f t="shared" ca="1" si="71"/>
        <v/>
      </c>
      <c r="AX83" s="75" t="str">
        <f t="shared" ca="1" si="72"/>
        <v/>
      </c>
      <c r="AY83" s="75" t="str">
        <f t="shared" ca="1" si="73"/>
        <v/>
      </c>
      <c r="BA83" s="75" t="str">
        <f t="shared" ca="1" si="74"/>
        <v/>
      </c>
    </row>
    <row r="84" spans="1:53" ht="18" customHeight="1" x14ac:dyDescent="0.15">
      <c r="A84" s="56">
        <f t="shared" si="75"/>
        <v>71</v>
      </c>
      <c r="B84" s="187"/>
      <c r="C84" s="188"/>
      <c r="D84" s="189"/>
      <c r="E84" s="189"/>
      <c r="F84" s="185"/>
      <c r="G84" s="185"/>
      <c r="H84" s="185"/>
      <c r="I84" s="185"/>
      <c r="J84" s="209" t="str">
        <f t="shared" si="44"/>
        <v>　</v>
      </c>
      <c r="K84" s="210"/>
      <c r="L84" s="211"/>
      <c r="M84" s="212"/>
      <c r="N84" s="221">
        <f t="shared" si="76"/>
        <v>124</v>
      </c>
      <c r="O84" s="222" t="str">
        <f t="shared" si="77"/>
        <v/>
      </c>
      <c r="P84" s="195"/>
      <c r="Q84" s="196"/>
      <c r="R84" s="197"/>
      <c r="S84" s="198"/>
      <c r="T84" s="199"/>
      <c r="V84" s="176" t="str">
        <f t="shared" ca="1" si="49"/>
        <v/>
      </c>
      <c r="W84" s="177" t="str">
        <f t="shared" ca="1" si="45"/>
        <v xml:space="preserve">       </v>
      </c>
      <c r="X84" s="79" t="str">
        <f t="shared" ca="1" si="46"/>
        <v xml:space="preserve">       </v>
      </c>
      <c r="Y84" s="75" t="str">
        <f t="shared" ca="1" si="50"/>
        <v/>
      </c>
      <c r="Z84" s="75" t="str">
        <f t="shared" ca="1" si="51"/>
        <v/>
      </c>
      <c r="AA84" s="75" t="str">
        <f t="shared" ca="1" si="52"/>
        <v/>
      </c>
      <c r="AB84" s="75" t="str">
        <f t="shared" ca="1" si="53"/>
        <v/>
      </c>
      <c r="AC84" s="75" t="str">
        <f t="shared" ca="1" si="54"/>
        <v/>
      </c>
      <c r="AD84" s="75" t="str">
        <f t="shared" ca="1" si="55"/>
        <v/>
      </c>
      <c r="AE84" s="75" t="str">
        <f t="shared" ca="1" si="56"/>
        <v/>
      </c>
      <c r="AF84" s="75" t="str">
        <f t="shared" ca="1" si="57"/>
        <v/>
      </c>
      <c r="AG84" s="84" t="str">
        <f t="shared" ca="1" si="58"/>
        <v/>
      </c>
      <c r="AH84" s="175" t="str">
        <f t="shared" ca="1" si="59"/>
        <v/>
      </c>
      <c r="AJ84" s="75" t="str">
        <f t="shared" ca="1" si="60"/>
        <v/>
      </c>
      <c r="AK84" s="75" t="str">
        <f t="shared" ca="1" si="47"/>
        <v xml:space="preserve">             </v>
      </c>
      <c r="AL84" s="79" t="str">
        <f t="shared" ca="1" si="48"/>
        <v xml:space="preserve">             </v>
      </c>
      <c r="AM84" s="75" t="str">
        <f t="shared" ca="1" si="61"/>
        <v/>
      </c>
      <c r="AN84" s="75" t="str">
        <f t="shared" ca="1" si="62"/>
        <v/>
      </c>
      <c r="AO84" s="75" t="str">
        <f t="shared" ca="1" si="63"/>
        <v/>
      </c>
      <c r="AP84" s="75" t="str">
        <f t="shared" ca="1" si="64"/>
        <v/>
      </c>
      <c r="AQ84" s="75" t="str">
        <f t="shared" ca="1" si="65"/>
        <v/>
      </c>
      <c r="AR84" s="75" t="str">
        <f t="shared" ca="1" si="66"/>
        <v/>
      </c>
      <c r="AS84" s="75" t="str">
        <f t="shared" ca="1" si="67"/>
        <v/>
      </c>
      <c r="AT84" s="75" t="str">
        <f t="shared" ca="1" si="68"/>
        <v/>
      </c>
      <c r="AU84" s="75" t="str">
        <f t="shared" ca="1" si="69"/>
        <v/>
      </c>
      <c r="AV84" s="75" t="str">
        <f t="shared" ca="1" si="70"/>
        <v/>
      </c>
      <c r="AW84" s="75" t="str">
        <f t="shared" ca="1" si="71"/>
        <v/>
      </c>
      <c r="AX84" s="75" t="str">
        <f t="shared" ca="1" si="72"/>
        <v/>
      </c>
      <c r="AY84" s="75" t="str">
        <f t="shared" ca="1" si="73"/>
        <v/>
      </c>
      <c r="BA84" s="75" t="str">
        <f t="shared" ca="1" si="74"/>
        <v/>
      </c>
    </row>
    <row r="85" spans="1:53" ht="18" customHeight="1" x14ac:dyDescent="0.15">
      <c r="A85" s="56">
        <f t="shared" si="75"/>
        <v>72</v>
      </c>
      <c r="B85" s="187"/>
      <c r="C85" s="188"/>
      <c r="D85" s="189"/>
      <c r="E85" s="189"/>
      <c r="F85" s="185"/>
      <c r="G85" s="185"/>
      <c r="H85" s="185"/>
      <c r="I85" s="185"/>
      <c r="J85" s="209" t="str">
        <f t="shared" si="44"/>
        <v>　</v>
      </c>
      <c r="K85" s="210"/>
      <c r="L85" s="211"/>
      <c r="M85" s="212"/>
      <c r="N85" s="221">
        <f t="shared" si="76"/>
        <v>124</v>
      </c>
      <c r="O85" s="222" t="str">
        <f t="shared" si="77"/>
        <v/>
      </c>
      <c r="P85" s="195"/>
      <c r="Q85" s="196"/>
      <c r="R85" s="197"/>
      <c r="S85" s="198"/>
      <c r="T85" s="199"/>
      <c r="V85" s="176" t="str">
        <f t="shared" ca="1" si="49"/>
        <v/>
      </c>
      <c r="W85" s="177" t="str">
        <f t="shared" ca="1" si="45"/>
        <v xml:space="preserve">       </v>
      </c>
      <c r="X85" s="79" t="str">
        <f t="shared" ca="1" si="46"/>
        <v xml:space="preserve">       </v>
      </c>
      <c r="Y85" s="75" t="str">
        <f t="shared" ca="1" si="50"/>
        <v/>
      </c>
      <c r="Z85" s="75" t="str">
        <f t="shared" ca="1" si="51"/>
        <v/>
      </c>
      <c r="AA85" s="75" t="str">
        <f t="shared" ca="1" si="52"/>
        <v/>
      </c>
      <c r="AB85" s="75" t="str">
        <f t="shared" ca="1" si="53"/>
        <v/>
      </c>
      <c r="AC85" s="75" t="str">
        <f t="shared" ca="1" si="54"/>
        <v/>
      </c>
      <c r="AD85" s="75" t="str">
        <f t="shared" ca="1" si="55"/>
        <v/>
      </c>
      <c r="AE85" s="75" t="str">
        <f t="shared" ca="1" si="56"/>
        <v/>
      </c>
      <c r="AF85" s="75" t="str">
        <f t="shared" ca="1" si="57"/>
        <v/>
      </c>
      <c r="AG85" s="84" t="str">
        <f t="shared" ca="1" si="58"/>
        <v/>
      </c>
      <c r="AH85" s="175" t="str">
        <f t="shared" ca="1" si="59"/>
        <v/>
      </c>
      <c r="AJ85" s="75" t="str">
        <f t="shared" ca="1" si="60"/>
        <v/>
      </c>
      <c r="AK85" s="75" t="str">
        <f t="shared" ca="1" si="47"/>
        <v xml:space="preserve">             </v>
      </c>
      <c r="AL85" s="79" t="str">
        <f t="shared" ca="1" si="48"/>
        <v xml:space="preserve">             </v>
      </c>
      <c r="AM85" s="75" t="str">
        <f t="shared" ca="1" si="61"/>
        <v/>
      </c>
      <c r="AN85" s="75" t="str">
        <f t="shared" ca="1" si="62"/>
        <v/>
      </c>
      <c r="AO85" s="75" t="str">
        <f t="shared" ca="1" si="63"/>
        <v/>
      </c>
      <c r="AP85" s="75" t="str">
        <f t="shared" ca="1" si="64"/>
        <v/>
      </c>
      <c r="AQ85" s="75" t="str">
        <f t="shared" ca="1" si="65"/>
        <v/>
      </c>
      <c r="AR85" s="75" t="str">
        <f t="shared" ca="1" si="66"/>
        <v/>
      </c>
      <c r="AS85" s="75" t="str">
        <f t="shared" ca="1" si="67"/>
        <v/>
      </c>
      <c r="AT85" s="75" t="str">
        <f t="shared" ca="1" si="68"/>
        <v/>
      </c>
      <c r="AU85" s="75" t="str">
        <f t="shared" ca="1" si="69"/>
        <v/>
      </c>
      <c r="AV85" s="75" t="str">
        <f t="shared" ca="1" si="70"/>
        <v/>
      </c>
      <c r="AW85" s="75" t="str">
        <f t="shared" ca="1" si="71"/>
        <v/>
      </c>
      <c r="AX85" s="75" t="str">
        <f t="shared" ca="1" si="72"/>
        <v/>
      </c>
      <c r="AY85" s="75" t="str">
        <f t="shared" ca="1" si="73"/>
        <v/>
      </c>
      <c r="BA85" s="75" t="str">
        <f t="shared" ca="1" si="74"/>
        <v/>
      </c>
    </row>
    <row r="86" spans="1:53" ht="18" customHeight="1" x14ac:dyDescent="0.15">
      <c r="A86" s="56">
        <f t="shared" si="75"/>
        <v>73</v>
      </c>
      <c r="B86" s="187"/>
      <c r="C86" s="188"/>
      <c r="D86" s="189"/>
      <c r="E86" s="189"/>
      <c r="F86" s="185"/>
      <c r="G86" s="185"/>
      <c r="H86" s="185"/>
      <c r="I86" s="185"/>
      <c r="J86" s="209" t="str">
        <f t="shared" si="44"/>
        <v>　</v>
      </c>
      <c r="K86" s="210"/>
      <c r="L86" s="211"/>
      <c r="M86" s="212"/>
      <c r="N86" s="221">
        <f t="shared" si="76"/>
        <v>124</v>
      </c>
      <c r="O86" s="222" t="str">
        <f t="shared" si="77"/>
        <v/>
      </c>
      <c r="P86" s="195"/>
      <c r="Q86" s="196"/>
      <c r="R86" s="197"/>
      <c r="S86" s="198"/>
      <c r="T86" s="199"/>
      <c r="V86" s="176" t="str">
        <f t="shared" ca="1" si="49"/>
        <v/>
      </c>
      <c r="W86" s="177" t="str">
        <f t="shared" ca="1" si="45"/>
        <v xml:space="preserve">       </v>
      </c>
      <c r="X86" s="79" t="str">
        <f t="shared" ca="1" si="46"/>
        <v xml:space="preserve">       </v>
      </c>
      <c r="Y86" s="75" t="str">
        <f t="shared" ca="1" si="50"/>
        <v/>
      </c>
      <c r="Z86" s="75" t="str">
        <f t="shared" ca="1" si="51"/>
        <v/>
      </c>
      <c r="AA86" s="75" t="str">
        <f t="shared" ca="1" si="52"/>
        <v/>
      </c>
      <c r="AB86" s="75" t="str">
        <f t="shared" ca="1" si="53"/>
        <v/>
      </c>
      <c r="AC86" s="75" t="str">
        <f t="shared" ca="1" si="54"/>
        <v/>
      </c>
      <c r="AD86" s="75" t="str">
        <f t="shared" ca="1" si="55"/>
        <v/>
      </c>
      <c r="AE86" s="75" t="str">
        <f t="shared" ca="1" si="56"/>
        <v/>
      </c>
      <c r="AF86" s="75" t="str">
        <f t="shared" ca="1" si="57"/>
        <v/>
      </c>
      <c r="AG86" s="84" t="str">
        <f t="shared" ca="1" si="58"/>
        <v/>
      </c>
      <c r="AH86" s="175" t="str">
        <f t="shared" ca="1" si="59"/>
        <v/>
      </c>
      <c r="AJ86" s="75" t="str">
        <f t="shared" ca="1" si="60"/>
        <v/>
      </c>
      <c r="AK86" s="75" t="str">
        <f t="shared" ca="1" si="47"/>
        <v xml:space="preserve">             </v>
      </c>
      <c r="AL86" s="79" t="str">
        <f t="shared" ca="1" si="48"/>
        <v xml:space="preserve">             </v>
      </c>
      <c r="AM86" s="75" t="str">
        <f t="shared" ca="1" si="61"/>
        <v/>
      </c>
      <c r="AN86" s="75" t="str">
        <f t="shared" ca="1" si="62"/>
        <v/>
      </c>
      <c r="AO86" s="75" t="str">
        <f t="shared" ca="1" si="63"/>
        <v/>
      </c>
      <c r="AP86" s="75" t="str">
        <f t="shared" ca="1" si="64"/>
        <v/>
      </c>
      <c r="AQ86" s="75" t="str">
        <f t="shared" ca="1" si="65"/>
        <v/>
      </c>
      <c r="AR86" s="75" t="str">
        <f t="shared" ca="1" si="66"/>
        <v/>
      </c>
      <c r="AS86" s="75" t="str">
        <f t="shared" ca="1" si="67"/>
        <v/>
      </c>
      <c r="AT86" s="75" t="str">
        <f t="shared" ca="1" si="68"/>
        <v/>
      </c>
      <c r="AU86" s="75" t="str">
        <f t="shared" ca="1" si="69"/>
        <v/>
      </c>
      <c r="AV86" s="75" t="str">
        <f t="shared" ca="1" si="70"/>
        <v/>
      </c>
      <c r="AW86" s="75" t="str">
        <f t="shared" ca="1" si="71"/>
        <v/>
      </c>
      <c r="AX86" s="75" t="str">
        <f t="shared" ca="1" si="72"/>
        <v/>
      </c>
      <c r="AY86" s="75" t="str">
        <f t="shared" ca="1" si="73"/>
        <v/>
      </c>
      <c r="BA86" s="75" t="str">
        <f t="shared" ca="1" si="74"/>
        <v/>
      </c>
    </row>
    <row r="87" spans="1:53" ht="18" customHeight="1" x14ac:dyDescent="0.15">
      <c r="A87" s="56">
        <f t="shared" si="75"/>
        <v>74</v>
      </c>
      <c r="B87" s="187"/>
      <c r="C87" s="188"/>
      <c r="D87" s="189"/>
      <c r="E87" s="189"/>
      <c r="F87" s="185"/>
      <c r="G87" s="185"/>
      <c r="H87" s="185"/>
      <c r="I87" s="185"/>
      <c r="J87" s="209" t="str">
        <f t="shared" si="44"/>
        <v>　</v>
      </c>
      <c r="K87" s="210"/>
      <c r="L87" s="211"/>
      <c r="M87" s="212"/>
      <c r="N87" s="221">
        <f t="shared" si="76"/>
        <v>124</v>
      </c>
      <c r="O87" s="222" t="str">
        <f t="shared" si="77"/>
        <v/>
      </c>
      <c r="P87" s="195"/>
      <c r="Q87" s="196"/>
      <c r="R87" s="197"/>
      <c r="S87" s="198"/>
      <c r="T87" s="199"/>
      <c r="V87" s="176" t="str">
        <f t="shared" ca="1" si="49"/>
        <v/>
      </c>
      <c r="W87" s="177" t="str">
        <f t="shared" ca="1" si="45"/>
        <v xml:space="preserve">       </v>
      </c>
      <c r="X87" s="79" t="str">
        <f t="shared" ca="1" si="46"/>
        <v xml:space="preserve">       </v>
      </c>
      <c r="Y87" s="75" t="str">
        <f t="shared" ca="1" si="50"/>
        <v/>
      </c>
      <c r="Z87" s="75" t="str">
        <f t="shared" ca="1" si="51"/>
        <v/>
      </c>
      <c r="AA87" s="75" t="str">
        <f t="shared" ca="1" si="52"/>
        <v/>
      </c>
      <c r="AB87" s="75" t="str">
        <f t="shared" ca="1" si="53"/>
        <v/>
      </c>
      <c r="AC87" s="75" t="str">
        <f t="shared" ca="1" si="54"/>
        <v/>
      </c>
      <c r="AD87" s="75" t="str">
        <f t="shared" ca="1" si="55"/>
        <v/>
      </c>
      <c r="AE87" s="75" t="str">
        <f t="shared" ca="1" si="56"/>
        <v/>
      </c>
      <c r="AF87" s="75" t="str">
        <f t="shared" ca="1" si="57"/>
        <v/>
      </c>
      <c r="AG87" s="84" t="str">
        <f t="shared" ca="1" si="58"/>
        <v/>
      </c>
      <c r="AH87" s="175" t="str">
        <f t="shared" ca="1" si="59"/>
        <v/>
      </c>
      <c r="AJ87" s="75" t="str">
        <f t="shared" ca="1" si="60"/>
        <v/>
      </c>
      <c r="AK87" s="75" t="str">
        <f t="shared" ca="1" si="47"/>
        <v xml:space="preserve">             </v>
      </c>
      <c r="AL87" s="79" t="str">
        <f t="shared" ca="1" si="48"/>
        <v xml:space="preserve">             </v>
      </c>
      <c r="AM87" s="75" t="str">
        <f t="shared" ca="1" si="61"/>
        <v/>
      </c>
      <c r="AN87" s="75" t="str">
        <f t="shared" ca="1" si="62"/>
        <v/>
      </c>
      <c r="AO87" s="75" t="str">
        <f t="shared" ca="1" si="63"/>
        <v/>
      </c>
      <c r="AP87" s="75" t="str">
        <f t="shared" ca="1" si="64"/>
        <v/>
      </c>
      <c r="AQ87" s="75" t="str">
        <f t="shared" ca="1" si="65"/>
        <v/>
      </c>
      <c r="AR87" s="75" t="str">
        <f t="shared" ca="1" si="66"/>
        <v/>
      </c>
      <c r="AS87" s="75" t="str">
        <f t="shared" ca="1" si="67"/>
        <v/>
      </c>
      <c r="AT87" s="75" t="str">
        <f t="shared" ca="1" si="68"/>
        <v/>
      </c>
      <c r="AU87" s="75" t="str">
        <f t="shared" ca="1" si="69"/>
        <v/>
      </c>
      <c r="AV87" s="75" t="str">
        <f t="shared" ca="1" si="70"/>
        <v/>
      </c>
      <c r="AW87" s="75" t="str">
        <f t="shared" ca="1" si="71"/>
        <v/>
      </c>
      <c r="AX87" s="75" t="str">
        <f t="shared" ca="1" si="72"/>
        <v/>
      </c>
      <c r="AY87" s="75" t="str">
        <f t="shared" ca="1" si="73"/>
        <v/>
      </c>
      <c r="BA87" s="75" t="str">
        <f t="shared" ca="1" si="74"/>
        <v/>
      </c>
    </row>
    <row r="88" spans="1:53" ht="18" customHeight="1" x14ac:dyDescent="0.15">
      <c r="A88" s="56">
        <f t="shared" si="75"/>
        <v>75</v>
      </c>
      <c r="B88" s="187"/>
      <c r="C88" s="188"/>
      <c r="D88" s="189"/>
      <c r="E88" s="189"/>
      <c r="F88" s="185"/>
      <c r="G88" s="185"/>
      <c r="H88" s="185"/>
      <c r="I88" s="185"/>
      <c r="J88" s="209" t="str">
        <f t="shared" si="44"/>
        <v>　</v>
      </c>
      <c r="K88" s="210"/>
      <c r="L88" s="211"/>
      <c r="M88" s="212"/>
      <c r="N88" s="221">
        <f t="shared" si="76"/>
        <v>124</v>
      </c>
      <c r="O88" s="222" t="str">
        <f t="shared" si="77"/>
        <v/>
      </c>
      <c r="P88" s="195"/>
      <c r="Q88" s="196"/>
      <c r="R88" s="197"/>
      <c r="S88" s="198"/>
      <c r="T88" s="199"/>
      <c r="V88" s="176" t="str">
        <f t="shared" ca="1" si="49"/>
        <v/>
      </c>
      <c r="W88" s="177" t="str">
        <f t="shared" ca="1" si="45"/>
        <v xml:space="preserve">       </v>
      </c>
      <c r="X88" s="79" t="str">
        <f t="shared" ca="1" si="46"/>
        <v xml:space="preserve">       </v>
      </c>
      <c r="Y88" s="75" t="str">
        <f t="shared" ca="1" si="50"/>
        <v/>
      </c>
      <c r="Z88" s="75" t="str">
        <f t="shared" ca="1" si="51"/>
        <v/>
      </c>
      <c r="AA88" s="75" t="str">
        <f t="shared" ca="1" si="52"/>
        <v/>
      </c>
      <c r="AB88" s="75" t="str">
        <f t="shared" ca="1" si="53"/>
        <v/>
      </c>
      <c r="AC88" s="75" t="str">
        <f t="shared" ca="1" si="54"/>
        <v/>
      </c>
      <c r="AD88" s="75" t="str">
        <f t="shared" ca="1" si="55"/>
        <v/>
      </c>
      <c r="AE88" s="75" t="str">
        <f t="shared" ca="1" si="56"/>
        <v/>
      </c>
      <c r="AF88" s="75" t="str">
        <f t="shared" ca="1" si="57"/>
        <v/>
      </c>
      <c r="AG88" s="84" t="str">
        <f t="shared" ca="1" si="58"/>
        <v/>
      </c>
      <c r="AH88" s="175" t="str">
        <f t="shared" ca="1" si="59"/>
        <v/>
      </c>
      <c r="AJ88" s="75" t="str">
        <f t="shared" ca="1" si="60"/>
        <v/>
      </c>
      <c r="AK88" s="75" t="str">
        <f t="shared" ca="1" si="47"/>
        <v xml:space="preserve">             </v>
      </c>
      <c r="AL88" s="79" t="str">
        <f t="shared" ca="1" si="48"/>
        <v xml:space="preserve">             </v>
      </c>
      <c r="AM88" s="75" t="str">
        <f t="shared" ca="1" si="61"/>
        <v/>
      </c>
      <c r="AN88" s="75" t="str">
        <f t="shared" ca="1" si="62"/>
        <v/>
      </c>
      <c r="AO88" s="75" t="str">
        <f t="shared" ca="1" si="63"/>
        <v/>
      </c>
      <c r="AP88" s="75" t="str">
        <f t="shared" ca="1" si="64"/>
        <v/>
      </c>
      <c r="AQ88" s="75" t="str">
        <f t="shared" ca="1" si="65"/>
        <v/>
      </c>
      <c r="AR88" s="75" t="str">
        <f t="shared" ca="1" si="66"/>
        <v/>
      </c>
      <c r="AS88" s="75" t="str">
        <f t="shared" ca="1" si="67"/>
        <v/>
      </c>
      <c r="AT88" s="75" t="str">
        <f t="shared" ca="1" si="68"/>
        <v/>
      </c>
      <c r="AU88" s="75" t="str">
        <f t="shared" ca="1" si="69"/>
        <v/>
      </c>
      <c r="AV88" s="75" t="str">
        <f t="shared" ca="1" si="70"/>
        <v/>
      </c>
      <c r="AW88" s="75" t="str">
        <f t="shared" ca="1" si="71"/>
        <v/>
      </c>
      <c r="AX88" s="75" t="str">
        <f t="shared" ca="1" si="72"/>
        <v/>
      </c>
      <c r="AY88" s="75" t="str">
        <f t="shared" ca="1" si="73"/>
        <v/>
      </c>
      <c r="BA88" s="75" t="str">
        <f t="shared" ca="1" si="74"/>
        <v/>
      </c>
    </row>
    <row r="89" spans="1:53" ht="18" customHeight="1" x14ac:dyDescent="0.15">
      <c r="A89" s="56">
        <f t="shared" si="75"/>
        <v>76</v>
      </c>
      <c r="B89" s="187"/>
      <c r="C89" s="188"/>
      <c r="D89" s="189"/>
      <c r="E89" s="189"/>
      <c r="F89" s="185"/>
      <c r="G89" s="185"/>
      <c r="H89" s="185"/>
      <c r="I89" s="185"/>
      <c r="J89" s="209" t="str">
        <f t="shared" si="44"/>
        <v>　</v>
      </c>
      <c r="K89" s="210"/>
      <c r="L89" s="211"/>
      <c r="M89" s="212"/>
      <c r="N89" s="221">
        <f t="shared" si="76"/>
        <v>124</v>
      </c>
      <c r="O89" s="222" t="str">
        <f t="shared" si="77"/>
        <v/>
      </c>
      <c r="P89" s="195"/>
      <c r="Q89" s="196"/>
      <c r="R89" s="197"/>
      <c r="S89" s="198"/>
      <c r="T89" s="199"/>
      <c r="V89" s="176" t="str">
        <f t="shared" ca="1" si="49"/>
        <v/>
      </c>
      <c r="W89" s="177" t="str">
        <f t="shared" ca="1" si="45"/>
        <v xml:space="preserve">       </v>
      </c>
      <c r="X89" s="79" t="str">
        <f t="shared" ca="1" si="46"/>
        <v xml:space="preserve">       </v>
      </c>
      <c r="Y89" s="75" t="str">
        <f t="shared" ca="1" si="50"/>
        <v/>
      </c>
      <c r="Z89" s="75" t="str">
        <f t="shared" ca="1" si="51"/>
        <v/>
      </c>
      <c r="AA89" s="75" t="str">
        <f t="shared" ca="1" si="52"/>
        <v/>
      </c>
      <c r="AB89" s="75" t="str">
        <f t="shared" ca="1" si="53"/>
        <v/>
      </c>
      <c r="AC89" s="75" t="str">
        <f t="shared" ca="1" si="54"/>
        <v/>
      </c>
      <c r="AD89" s="75" t="str">
        <f t="shared" ca="1" si="55"/>
        <v/>
      </c>
      <c r="AE89" s="75" t="str">
        <f t="shared" ca="1" si="56"/>
        <v/>
      </c>
      <c r="AF89" s="75" t="str">
        <f t="shared" ca="1" si="57"/>
        <v/>
      </c>
      <c r="AG89" s="84" t="str">
        <f t="shared" ca="1" si="58"/>
        <v/>
      </c>
      <c r="AH89" s="175" t="str">
        <f t="shared" ca="1" si="59"/>
        <v/>
      </c>
      <c r="AJ89" s="75" t="str">
        <f t="shared" ca="1" si="60"/>
        <v/>
      </c>
      <c r="AK89" s="75" t="str">
        <f t="shared" ca="1" si="47"/>
        <v xml:space="preserve">             </v>
      </c>
      <c r="AL89" s="79" t="str">
        <f t="shared" ca="1" si="48"/>
        <v xml:space="preserve">             </v>
      </c>
      <c r="AM89" s="75" t="str">
        <f t="shared" ca="1" si="61"/>
        <v/>
      </c>
      <c r="AN89" s="75" t="str">
        <f t="shared" ca="1" si="62"/>
        <v/>
      </c>
      <c r="AO89" s="75" t="str">
        <f t="shared" ca="1" si="63"/>
        <v/>
      </c>
      <c r="AP89" s="75" t="str">
        <f t="shared" ca="1" si="64"/>
        <v/>
      </c>
      <c r="AQ89" s="75" t="str">
        <f t="shared" ca="1" si="65"/>
        <v/>
      </c>
      <c r="AR89" s="75" t="str">
        <f t="shared" ca="1" si="66"/>
        <v/>
      </c>
      <c r="AS89" s="75" t="str">
        <f t="shared" ca="1" si="67"/>
        <v/>
      </c>
      <c r="AT89" s="75" t="str">
        <f t="shared" ca="1" si="68"/>
        <v/>
      </c>
      <c r="AU89" s="75" t="str">
        <f t="shared" ca="1" si="69"/>
        <v/>
      </c>
      <c r="AV89" s="75" t="str">
        <f t="shared" ca="1" si="70"/>
        <v/>
      </c>
      <c r="AW89" s="75" t="str">
        <f t="shared" ca="1" si="71"/>
        <v/>
      </c>
      <c r="AX89" s="75" t="str">
        <f t="shared" ca="1" si="72"/>
        <v/>
      </c>
      <c r="AY89" s="75" t="str">
        <f t="shared" ca="1" si="73"/>
        <v/>
      </c>
      <c r="BA89" s="75" t="str">
        <f t="shared" ca="1" si="74"/>
        <v/>
      </c>
    </row>
    <row r="90" spans="1:53" ht="18" customHeight="1" x14ac:dyDescent="0.15">
      <c r="A90" s="56">
        <f t="shared" si="75"/>
        <v>77</v>
      </c>
      <c r="B90" s="187"/>
      <c r="C90" s="188"/>
      <c r="D90" s="189"/>
      <c r="E90" s="189"/>
      <c r="F90" s="185"/>
      <c r="G90" s="185"/>
      <c r="H90" s="185"/>
      <c r="I90" s="185"/>
      <c r="J90" s="209" t="str">
        <f t="shared" si="44"/>
        <v>　</v>
      </c>
      <c r="K90" s="210"/>
      <c r="L90" s="211"/>
      <c r="M90" s="212"/>
      <c r="N90" s="221">
        <f t="shared" si="76"/>
        <v>124</v>
      </c>
      <c r="O90" s="222" t="str">
        <f t="shared" si="77"/>
        <v/>
      </c>
      <c r="P90" s="195"/>
      <c r="Q90" s="196"/>
      <c r="R90" s="197"/>
      <c r="S90" s="198"/>
      <c r="T90" s="199"/>
      <c r="V90" s="176" t="str">
        <f t="shared" ca="1" si="49"/>
        <v/>
      </c>
      <c r="W90" s="177" t="str">
        <f t="shared" ca="1" si="45"/>
        <v xml:space="preserve">       </v>
      </c>
      <c r="X90" s="79" t="str">
        <f t="shared" ca="1" si="46"/>
        <v xml:space="preserve">       </v>
      </c>
      <c r="Y90" s="75" t="str">
        <f t="shared" ca="1" si="50"/>
        <v/>
      </c>
      <c r="Z90" s="75" t="str">
        <f t="shared" ca="1" si="51"/>
        <v/>
      </c>
      <c r="AA90" s="75" t="str">
        <f t="shared" ca="1" si="52"/>
        <v/>
      </c>
      <c r="AB90" s="75" t="str">
        <f t="shared" ca="1" si="53"/>
        <v/>
      </c>
      <c r="AC90" s="75" t="str">
        <f t="shared" ca="1" si="54"/>
        <v/>
      </c>
      <c r="AD90" s="75" t="str">
        <f t="shared" ca="1" si="55"/>
        <v/>
      </c>
      <c r="AE90" s="75" t="str">
        <f t="shared" ca="1" si="56"/>
        <v/>
      </c>
      <c r="AF90" s="75" t="str">
        <f t="shared" ca="1" si="57"/>
        <v/>
      </c>
      <c r="AG90" s="84" t="str">
        <f t="shared" ca="1" si="58"/>
        <v/>
      </c>
      <c r="AH90" s="175" t="str">
        <f t="shared" ca="1" si="59"/>
        <v/>
      </c>
      <c r="AJ90" s="75" t="str">
        <f t="shared" ca="1" si="60"/>
        <v/>
      </c>
      <c r="AK90" s="75" t="str">
        <f t="shared" ca="1" si="47"/>
        <v xml:space="preserve">             </v>
      </c>
      <c r="AL90" s="79" t="str">
        <f t="shared" ca="1" si="48"/>
        <v xml:space="preserve">             </v>
      </c>
      <c r="AM90" s="75" t="str">
        <f t="shared" ca="1" si="61"/>
        <v/>
      </c>
      <c r="AN90" s="75" t="str">
        <f t="shared" ca="1" si="62"/>
        <v/>
      </c>
      <c r="AO90" s="75" t="str">
        <f t="shared" ca="1" si="63"/>
        <v/>
      </c>
      <c r="AP90" s="75" t="str">
        <f t="shared" ca="1" si="64"/>
        <v/>
      </c>
      <c r="AQ90" s="75" t="str">
        <f t="shared" ca="1" si="65"/>
        <v/>
      </c>
      <c r="AR90" s="75" t="str">
        <f t="shared" ca="1" si="66"/>
        <v/>
      </c>
      <c r="AS90" s="75" t="str">
        <f t="shared" ca="1" si="67"/>
        <v/>
      </c>
      <c r="AT90" s="75" t="str">
        <f t="shared" ca="1" si="68"/>
        <v/>
      </c>
      <c r="AU90" s="75" t="str">
        <f t="shared" ca="1" si="69"/>
        <v/>
      </c>
      <c r="AV90" s="75" t="str">
        <f t="shared" ca="1" si="70"/>
        <v/>
      </c>
      <c r="AW90" s="75" t="str">
        <f t="shared" ca="1" si="71"/>
        <v/>
      </c>
      <c r="AX90" s="75" t="str">
        <f t="shared" ca="1" si="72"/>
        <v/>
      </c>
      <c r="AY90" s="75" t="str">
        <f t="shared" ca="1" si="73"/>
        <v/>
      </c>
      <c r="BA90" s="75" t="str">
        <f t="shared" ca="1" si="74"/>
        <v/>
      </c>
    </row>
    <row r="91" spans="1:53" ht="18" customHeight="1" x14ac:dyDescent="0.15">
      <c r="A91" s="56">
        <f t="shared" si="75"/>
        <v>78</v>
      </c>
      <c r="B91" s="187"/>
      <c r="C91" s="188"/>
      <c r="D91" s="189"/>
      <c r="E91" s="189"/>
      <c r="F91" s="185"/>
      <c r="G91" s="185"/>
      <c r="H91" s="185"/>
      <c r="I91" s="185"/>
      <c r="J91" s="209" t="str">
        <f t="shared" ref="J91:J135" si="78">H91&amp;"　"&amp;I91</f>
        <v>　</v>
      </c>
      <c r="K91" s="210"/>
      <c r="L91" s="211"/>
      <c r="M91" s="212"/>
      <c r="N91" s="221">
        <f t="shared" si="76"/>
        <v>124</v>
      </c>
      <c r="O91" s="222" t="str">
        <f t="shared" si="77"/>
        <v/>
      </c>
      <c r="P91" s="195"/>
      <c r="Q91" s="196"/>
      <c r="R91" s="197"/>
      <c r="S91" s="198"/>
      <c r="T91" s="199"/>
      <c r="V91" s="176" t="str">
        <f t="shared" ca="1" si="49"/>
        <v/>
      </c>
      <c r="W91" s="177" t="str">
        <f t="shared" ref="W91:W135" ca="1" si="79">IF(ISERROR(SUBSTITUTE(X91,0,"")),"",SUBSTITUTE(X91,0,""))</f>
        <v xml:space="preserve">       </v>
      </c>
      <c r="X91" s="79" t="str">
        <f t="shared" ref="X91:X135" ca="1" si="80">IF(ISERROR(CONCATENATE(Y91," ",Z91,," ",AA91,," ",AB91,," ",AC91,," ",AD91,," ",AE91,," ",AF91)),"",CONCATENATE(Y91," ",Z91,," ",AA91,," ",AB91,," ",AC91,," ",AD91,," ",AE91,," ",AF91))</f>
        <v xml:space="preserve">       </v>
      </c>
      <c r="Y91" s="75" t="str">
        <f t="shared" ca="1" si="50"/>
        <v/>
      </c>
      <c r="Z91" s="75" t="str">
        <f t="shared" ca="1" si="51"/>
        <v/>
      </c>
      <c r="AA91" s="75" t="str">
        <f t="shared" ca="1" si="52"/>
        <v/>
      </c>
      <c r="AB91" s="75" t="str">
        <f t="shared" ca="1" si="53"/>
        <v/>
      </c>
      <c r="AC91" s="75" t="str">
        <f t="shared" ca="1" si="54"/>
        <v/>
      </c>
      <c r="AD91" s="75" t="str">
        <f t="shared" ca="1" si="55"/>
        <v/>
      </c>
      <c r="AE91" s="75" t="str">
        <f t="shared" ca="1" si="56"/>
        <v/>
      </c>
      <c r="AF91" s="75" t="str">
        <f t="shared" ca="1" si="57"/>
        <v/>
      </c>
      <c r="AG91" s="84" t="str">
        <f t="shared" ca="1" si="58"/>
        <v/>
      </c>
      <c r="AH91" s="175" t="str">
        <f t="shared" ca="1" si="59"/>
        <v/>
      </c>
      <c r="AJ91" s="75" t="str">
        <f t="shared" ca="1" si="60"/>
        <v/>
      </c>
      <c r="AK91" s="75" t="str">
        <f t="shared" ref="AK91:AK135" ca="1" si="81">IF(ISERROR(SUBSTITUTE(AL91,0,"")),"",SUBSTITUTE(AL91,0,""))</f>
        <v xml:space="preserve">             </v>
      </c>
      <c r="AL91" s="79" t="str">
        <f t="shared" ref="AL91:AL135" ca="1" si="82">IF(ISERROR(CONCATENATE(AM91," ",AN91,," ",AO91,," ",AP91,," ",AQ91,," ",AR91,," ",AS91,," ",AT91," ",AU91," ",AV91," ",AW91," ",AX91," ",AY91," ",BA91)),"",CONCATENATE(AM91," ",AN91,," ",AO91,," ",AP91,," ",AQ91,," ",AR91,," ",AS91,," ",AT91," ",AU91," ",AV91," ",AW91," ",AX91," ",AY91," ",BA91))</f>
        <v xml:space="preserve">             </v>
      </c>
      <c r="AM91" s="75" t="str">
        <f t="shared" ca="1" si="61"/>
        <v/>
      </c>
      <c r="AN91" s="75" t="str">
        <f t="shared" ca="1" si="62"/>
        <v/>
      </c>
      <c r="AO91" s="75" t="str">
        <f t="shared" ca="1" si="63"/>
        <v/>
      </c>
      <c r="AP91" s="75" t="str">
        <f t="shared" ca="1" si="64"/>
        <v/>
      </c>
      <c r="AQ91" s="75" t="str">
        <f t="shared" ca="1" si="65"/>
        <v/>
      </c>
      <c r="AR91" s="75" t="str">
        <f t="shared" ca="1" si="66"/>
        <v/>
      </c>
      <c r="AS91" s="75" t="str">
        <f t="shared" ca="1" si="67"/>
        <v/>
      </c>
      <c r="AT91" s="75" t="str">
        <f t="shared" ca="1" si="68"/>
        <v/>
      </c>
      <c r="AU91" s="75" t="str">
        <f t="shared" ca="1" si="69"/>
        <v/>
      </c>
      <c r="AV91" s="75" t="str">
        <f t="shared" ca="1" si="70"/>
        <v/>
      </c>
      <c r="AW91" s="75" t="str">
        <f t="shared" ca="1" si="71"/>
        <v/>
      </c>
      <c r="AX91" s="75" t="str">
        <f t="shared" ca="1" si="72"/>
        <v/>
      </c>
      <c r="AY91" s="75" t="str">
        <f t="shared" ca="1" si="73"/>
        <v/>
      </c>
      <c r="BA91" s="75" t="str">
        <f t="shared" ca="1" si="74"/>
        <v/>
      </c>
    </row>
    <row r="92" spans="1:53" ht="18" customHeight="1" x14ac:dyDescent="0.15">
      <c r="A92" s="56">
        <f t="shared" si="75"/>
        <v>79</v>
      </c>
      <c r="B92" s="187"/>
      <c r="C92" s="188"/>
      <c r="D92" s="189"/>
      <c r="E92" s="189"/>
      <c r="F92" s="185"/>
      <c r="G92" s="185"/>
      <c r="H92" s="185"/>
      <c r="I92" s="185"/>
      <c r="J92" s="209" t="str">
        <f t="shared" si="78"/>
        <v>　</v>
      </c>
      <c r="K92" s="210"/>
      <c r="L92" s="211"/>
      <c r="M92" s="212"/>
      <c r="N92" s="221">
        <f t="shared" si="76"/>
        <v>124</v>
      </c>
      <c r="O92" s="222" t="str">
        <f t="shared" si="77"/>
        <v/>
      </c>
      <c r="P92" s="195"/>
      <c r="Q92" s="196"/>
      <c r="R92" s="197"/>
      <c r="S92" s="198"/>
      <c r="T92" s="199"/>
      <c r="V92" s="176" t="str">
        <f t="shared" ca="1" si="49"/>
        <v/>
      </c>
      <c r="W92" s="177" t="str">
        <f t="shared" ca="1" si="79"/>
        <v xml:space="preserve">       </v>
      </c>
      <c r="X92" s="79" t="str">
        <f t="shared" ca="1" si="80"/>
        <v xml:space="preserve">       </v>
      </c>
      <c r="Y92" s="75" t="str">
        <f t="shared" ca="1" si="50"/>
        <v/>
      </c>
      <c r="Z92" s="75" t="str">
        <f t="shared" ca="1" si="51"/>
        <v/>
      </c>
      <c r="AA92" s="75" t="str">
        <f t="shared" ca="1" si="52"/>
        <v/>
      </c>
      <c r="AB92" s="75" t="str">
        <f t="shared" ca="1" si="53"/>
        <v/>
      </c>
      <c r="AC92" s="75" t="str">
        <f t="shared" ca="1" si="54"/>
        <v/>
      </c>
      <c r="AD92" s="75" t="str">
        <f t="shared" ca="1" si="55"/>
        <v/>
      </c>
      <c r="AE92" s="75" t="str">
        <f t="shared" ca="1" si="56"/>
        <v/>
      </c>
      <c r="AF92" s="75" t="str">
        <f t="shared" ca="1" si="57"/>
        <v/>
      </c>
      <c r="AG92" s="84" t="str">
        <f t="shared" ca="1" si="58"/>
        <v/>
      </c>
      <c r="AH92" s="175" t="str">
        <f t="shared" ca="1" si="59"/>
        <v/>
      </c>
      <c r="AJ92" s="75" t="str">
        <f t="shared" ca="1" si="60"/>
        <v/>
      </c>
      <c r="AK92" s="75" t="str">
        <f t="shared" ca="1" si="81"/>
        <v xml:space="preserve">             </v>
      </c>
      <c r="AL92" s="79" t="str">
        <f t="shared" ca="1" si="82"/>
        <v xml:space="preserve">             </v>
      </c>
      <c r="AM92" s="75" t="str">
        <f t="shared" ca="1" si="61"/>
        <v/>
      </c>
      <c r="AN92" s="75" t="str">
        <f t="shared" ca="1" si="62"/>
        <v/>
      </c>
      <c r="AO92" s="75" t="str">
        <f t="shared" ca="1" si="63"/>
        <v/>
      </c>
      <c r="AP92" s="75" t="str">
        <f t="shared" ca="1" si="64"/>
        <v/>
      </c>
      <c r="AQ92" s="75" t="str">
        <f t="shared" ca="1" si="65"/>
        <v/>
      </c>
      <c r="AR92" s="75" t="str">
        <f t="shared" ca="1" si="66"/>
        <v/>
      </c>
      <c r="AS92" s="75" t="str">
        <f t="shared" ca="1" si="67"/>
        <v/>
      </c>
      <c r="AT92" s="75" t="str">
        <f t="shared" ca="1" si="68"/>
        <v/>
      </c>
      <c r="AU92" s="75" t="str">
        <f t="shared" ca="1" si="69"/>
        <v/>
      </c>
      <c r="AV92" s="75" t="str">
        <f t="shared" ca="1" si="70"/>
        <v/>
      </c>
      <c r="AW92" s="75" t="str">
        <f t="shared" ca="1" si="71"/>
        <v/>
      </c>
      <c r="AX92" s="75" t="str">
        <f t="shared" ca="1" si="72"/>
        <v/>
      </c>
      <c r="AY92" s="75" t="str">
        <f t="shared" ca="1" si="73"/>
        <v/>
      </c>
      <c r="BA92" s="75" t="str">
        <f t="shared" ca="1" si="74"/>
        <v/>
      </c>
    </row>
    <row r="93" spans="1:53" ht="18" customHeight="1" x14ac:dyDescent="0.15">
      <c r="A93" s="56">
        <f t="shared" si="75"/>
        <v>80</v>
      </c>
      <c r="B93" s="187"/>
      <c r="C93" s="188"/>
      <c r="D93" s="189"/>
      <c r="E93" s="189"/>
      <c r="F93" s="185"/>
      <c r="G93" s="185"/>
      <c r="H93" s="185"/>
      <c r="I93" s="185"/>
      <c r="J93" s="209" t="str">
        <f t="shared" si="78"/>
        <v>　</v>
      </c>
      <c r="K93" s="210"/>
      <c r="L93" s="211"/>
      <c r="M93" s="212"/>
      <c r="N93" s="221">
        <f t="shared" si="76"/>
        <v>124</v>
      </c>
      <c r="O93" s="222" t="str">
        <f t="shared" si="77"/>
        <v/>
      </c>
      <c r="P93" s="195"/>
      <c r="Q93" s="196"/>
      <c r="R93" s="197"/>
      <c r="S93" s="198"/>
      <c r="T93" s="199"/>
      <c r="V93" s="176" t="str">
        <f t="shared" ca="1" si="49"/>
        <v/>
      </c>
      <c r="W93" s="177" t="str">
        <f t="shared" ca="1" si="79"/>
        <v xml:space="preserve">       </v>
      </c>
      <c r="X93" s="79" t="str">
        <f t="shared" ca="1" si="80"/>
        <v xml:space="preserve">       </v>
      </c>
      <c r="Y93" s="75" t="str">
        <f t="shared" ca="1" si="50"/>
        <v/>
      </c>
      <c r="Z93" s="75" t="str">
        <f t="shared" ca="1" si="51"/>
        <v/>
      </c>
      <c r="AA93" s="75" t="str">
        <f t="shared" ca="1" si="52"/>
        <v/>
      </c>
      <c r="AB93" s="75" t="str">
        <f t="shared" ca="1" si="53"/>
        <v/>
      </c>
      <c r="AC93" s="75" t="str">
        <f t="shared" ca="1" si="54"/>
        <v/>
      </c>
      <c r="AD93" s="75" t="str">
        <f t="shared" ca="1" si="55"/>
        <v/>
      </c>
      <c r="AE93" s="75" t="str">
        <f t="shared" ca="1" si="56"/>
        <v/>
      </c>
      <c r="AF93" s="75" t="str">
        <f t="shared" ca="1" si="57"/>
        <v/>
      </c>
      <c r="AG93" s="84" t="str">
        <f t="shared" ca="1" si="58"/>
        <v/>
      </c>
      <c r="AH93" s="175" t="str">
        <f t="shared" ca="1" si="59"/>
        <v/>
      </c>
      <c r="AJ93" s="75" t="str">
        <f t="shared" ca="1" si="60"/>
        <v/>
      </c>
      <c r="AK93" s="75" t="str">
        <f t="shared" ca="1" si="81"/>
        <v xml:space="preserve">             </v>
      </c>
      <c r="AL93" s="79" t="str">
        <f t="shared" ca="1" si="82"/>
        <v xml:space="preserve">             </v>
      </c>
      <c r="AM93" s="75" t="str">
        <f t="shared" ca="1" si="61"/>
        <v/>
      </c>
      <c r="AN93" s="75" t="str">
        <f t="shared" ca="1" si="62"/>
        <v/>
      </c>
      <c r="AO93" s="75" t="str">
        <f t="shared" ca="1" si="63"/>
        <v/>
      </c>
      <c r="AP93" s="75" t="str">
        <f t="shared" ca="1" si="64"/>
        <v/>
      </c>
      <c r="AQ93" s="75" t="str">
        <f t="shared" ca="1" si="65"/>
        <v/>
      </c>
      <c r="AR93" s="75" t="str">
        <f t="shared" ca="1" si="66"/>
        <v/>
      </c>
      <c r="AS93" s="75" t="str">
        <f t="shared" ca="1" si="67"/>
        <v/>
      </c>
      <c r="AT93" s="75" t="str">
        <f t="shared" ca="1" si="68"/>
        <v/>
      </c>
      <c r="AU93" s="75" t="str">
        <f t="shared" ca="1" si="69"/>
        <v/>
      </c>
      <c r="AV93" s="75" t="str">
        <f t="shared" ca="1" si="70"/>
        <v/>
      </c>
      <c r="AW93" s="75" t="str">
        <f t="shared" ca="1" si="71"/>
        <v/>
      </c>
      <c r="AX93" s="75" t="str">
        <f t="shared" ca="1" si="72"/>
        <v/>
      </c>
      <c r="AY93" s="75" t="str">
        <f t="shared" ca="1" si="73"/>
        <v/>
      </c>
      <c r="BA93" s="75" t="str">
        <f t="shared" ca="1" si="74"/>
        <v/>
      </c>
    </row>
    <row r="94" spans="1:53" ht="18" customHeight="1" x14ac:dyDescent="0.15">
      <c r="A94" s="56">
        <f t="shared" si="75"/>
        <v>81</v>
      </c>
      <c r="B94" s="187"/>
      <c r="C94" s="188"/>
      <c r="D94" s="189"/>
      <c r="E94" s="189"/>
      <c r="F94" s="185"/>
      <c r="G94" s="185"/>
      <c r="H94" s="185"/>
      <c r="I94" s="185"/>
      <c r="J94" s="209" t="str">
        <f t="shared" si="78"/>
        <v>　</v>
      </c>
      <c r="K94" s="210"/>
      <c r="L94" s="211"/>
      <c r="M94" s="212"/>
      <c r="N94" s="221">
        <f t="shared" si="76"/>
        <v>124</v>
      </c>
      <c r="O94" s="222" t="str">
        <f t="shared" si="77"/>
        <v/>
      </c>
      <c r="P94" s="195"/>
      <c r="Q94" s="196"/>
      <c r="R94" s="197"/>
      <c r="S94" s="198"/>
      <c r="T94" s="199"/>
      <c r="V94" s="176" t="str">
        <f t="shared" ca="1" si="49"/>
        <v/>
      </c>
      <c r="W94" s="177" t="str">
        <f t="shared" ca="1" si="79"/>
        <v xml:space="preserve">       </v>
      </c>
      <c r="X94" s="79" t="str">
        <f t="shared" ca="1" si="80"/>
        <v xml:space="preserve">       </v>
      </c>
      <c r="Y94" s="75" t="str">
        <f t="shared" ca="1" si="50"/>
        <v/>
      </c>
      <c r="Z94" s="75" t="str">
        <f t="shared" ca="1" si="51"/>
        <v/>
      </c>
      <c r="AA94" s="75" t="str">
        <f t="shared" ca="1" si="52"/>
        <v/>
      </c>
      <c r="AB94" s="75" t="str">
        <f t="shared" ca="1" si="53"/>
        <v/>
      </c>
      <c r="AC94" s="75" t="str">
        <f t="shared" ca="1" si="54"/>
        <v/>
      </c>
      <c r="AD94" s="75" t="str">
        <f t="shared" ca="1" si="55"/>
        <v/>
      </c>
      <c r="AE94" s="75" t="str">
        <f t="shared" ca="1" si="56"/>
        <v/>
      </c>
      <c r="AF94" s="75" t="str">
        <f t="shared" ca="1" si="57"/>
        <v/>
      </c>
      <c r="AG94" s="84" t="str">
        <f t="shared" ca="1" si="58"/>
        <v/>
      </c>
      <c r="AH94" s="175" t="str">
        <f t="shared" ca="1" si="59"/>
        <v/>
      </c>
      <c r="AJ94" s="75" t="str">
        <f t="shared" ca="1" si="60"/>
        <v/>
      </c>
      <c r="AK94" s="75" t="str">
        <f t="shared" ca="1" si="81"/>
        <v xml:space="preserve">             </v>
      </c>
      <c r="AL94" s="79" t="str">
        <f t="shared" ca="1" si="82"/>
        <v xml:space="preserve">             </v>
      </c>
      <c r="AM94" s="75" t="str">
        <f t="shared" ca="1" si="61"/>
        <v/>
      </c>
      <c r="AN94" s="75" t="str">
        <f t="shared" ca="1" si="62"/>
        <v/>
      </c>
      <c r="AO94" s="75" t="str">
        <f t="shared" ca="1" si="63"/>
        <v/>
      </c>
      <c r="AP94" s="75" t="str">
        <f t="shared" ca="1" si="64"/>
        <v/>
      </c>
      <c r="AQ94" s="75" t="str">
        <f t="shared" ca="1" si="65"/>
        <v/>
      </c>
      <c r="AR94" s="75" t="str">
        <f t="shared" ca="1" si="66"/>
        <v/>
      </c>
      <c r="AS94" s="75" t="str">
        <f t="shared" ca="1" si="67"/>
        <v/>
      </c>
      <c r="AT94" s="75" t="str">
        <f t="shared" ca="1" si="68"/>
        <v/>
      </c>
      <c r="AU94" s="75" t="str">
        <f t="shared" ca="1" si="69"/>
        <v/>
      </c>
      <c r="AV94" s="75" t="str">
        <f t="shared" ca="1" si="70"/>
        <v/>
      </c>
      <c r="AW94" s="75" t="str">
        <f t="shared" ca="1" si="71"/>
        <v/>
      </c>
      <c r="AX94" s="75" t="str">
        <f t="shared" ca="1" si="72"/>
        <v/>
      </c>
      <c r="AY94" s="75" t="str">
        <f t="shared" ca="1" si="73"/>
        <v/>
      </c>
      <c r="BA94" s="75" t="str">
        <f t="shared" ca="1" si="74"/>
        <v/>
      </c>
    </row>
    <row r="95" spans="1:53" ht="18" customHeight="1" x14ac:dyDescent="0.15">
      <c r="A95" s="56">
        <f t="shared" si="75"/>
        <v>82</v>
      </c>
      <c r="B95" s="187"/>
      <c r="C95" s="188"/>
      <c r="D95" s="189"/>
      <c r="E95" s="189"/>
      <c r="F95" s="185"/>
      <c r="G95" s="185"/>
      <c r="H95" s="185"/>
      <c r="I95" s="185"/>
      <c r="J95" s="209" t="str">
        <f t="shared" si="78"/>
        <v>　</v>
      </c>
      <c r="K95" s="210"/>
      <c r="L95" s="211"/>
      <c r="M95" s="212"/>
      <c r="N95" s="221">
        <f t="shared" si="76"/>
        <v>124</v>
      </c>
      <c r="O95" s="222" t="str">
        <f t="shared" si="77"/>
        <v/>
      </c>
      <c r="P95" s="195"/>
      <c r="Q95" s="196"/>
      <c r="R95" s="197"/>
      <c r="S95" s="198"/>
      <c r="T95" s="199"/>
      <c r="V95" s="176" t="str">
        <f t="shared" ca="1" si="49"/>
        <v/>
      </c>
      <c r="W95" s="177" t="str">
        <f t="shared" ca="1" si="79"/>
        <v xml:space="preserve">       </v>
      </c>
      <c r="X95" s="79" t="str">
        <f t="shared" ca="1" si="80"/>
        <v xml:space="preserve">       </v>
      </c>
      <c r="Y95" s="75" t="str">
        <f t="shared" ca="1" si="50"/>
        <v/>
      </c>
      <c r="Z95" s="75" t="str">
        <f t="shared" ca="1" si="51"/>
        <v/>
      </c>
      <c r="AA95" s="75" t="str">
        <f t="shared" ca="1" si="52"/>
        <v/>
      </c>
      <c r="AB95" s="75" t="str">
        <f t="shared" ca="1" si="53"/>
        <v/>
      </c>
      <c r="AC95" s="75" t="str">
        <f t="shared" ca="1" si="54"/>
        <v/>
      </c>
      <c r="AD95" s="75" t="str">
        <f t="shared" ca="1" si="55"/>
        <v/>
      </c>
      <c r="AE95" s="75" t="str">
        <f t="shared" ca="1" si="56"/>
        <v/>
      </c>
      <c r="AF95" s="75" t="str">
        <f t="shared" ca="1" si="57"/>
        <v/>
      </c>
      <c r="AG95" s="84" t="str">
        <f t="shared" ca="1" si="58"/>
        <v/>
      </c>
      <c r="AH95" s="175" t="str">
        <f t="shared" ca="1" si="59"/>
        <v/>
      </c>
      <c r="AJ95" s="75" t="str">
        <f t="shared" ca="1" si="60"/>
        <v/>
      </c>
      <c r="AK95" s="75" t="str">
        <f t="shared" ca="1" si="81"/>
        <v xml:space="preserve">             </v>
      </c>
      <c r="AL95" s="79" t="str">
        <f t="shared" ca="1" si="82"/>
        <v xml:space="preserve">             </v>
      </c>
      <c r="AM95" s="75" t="str">
        <f t="shared" ca="1" si="61"/>
        <v/>
      </c>
      <c r="AN95" s="75" t="str">
        <f t="shared" ca="1" si="62"/>
        <v/>
      </c>
      <c r="AO95" s="75" t="str">
        <f t="shared" ca="1" si="63"/>
        <v/>
      </c>
      <c r="AP95" s="75" t="str">
        <f t="shared" ca="1" si="64"/>
        <v/>
      </c>
      <c r="AQ95" s="75" t="str">
        <f t="shared" ca="1" si="65"/>
        <v/>
      </c>
      <c r="AR95" s="75" t="str">
        <f t="shared" ca="1" si="66"/>
        <v/>
      </c>
      <c r="AS95" s="75" t="str">
        <f t="shared" ca="1" si="67"/>
        <v/>
      </c>
      <c r="AT95" s="75" t="str">
        <f t="shared" ca="1" si="68"/>
        <v/>
      </c>
      <c r="AU95" s="75" t="str">
        <f t="shared" ca="1" si="69"/>
        <v/>
      </c>
      <c r="AV95" s="75" t="str">
        <f t="shared" ca="1" si="70"/>
        <v/>
      </c>
      <c r="AW95" s="75" t="str">
        <f t="shared" ca="1" si="71"/>
        <v/>
      </c>
      <c r="AX95" s="75" t="str">
        <f t="shared" ca="1" si="72"/>
        <v/>
      </c>
      <c r="AY95" s="75" t="str">
        <f t="shared" ca="1" si="73"/>
        <v/>
      </c>
      <c r="BA95" s="75" t="str">
        <f t="shared" ca="1" si="74"/>
        <v/>
      </c>
    </row>
    <row r="96" spans="1:53" ht="18" customHeight="1" x14ac:dyDescent="0.15">
      <c r="A96" s="56">
        <f t="shared" si="75"/>
        <v>83</v>
      </c>
      <c r="B96" s="187"/>
      <c r="C96" s="188"/>
      <c r="D96" s="189"/>
      <c r="E96" s="189"/>
      <c r="F96" s="185"/>
      <c r="G96" s="185"/>
      <c r="H96" s="185"/>
      <c r="I96" s="185"/>
      <c r="J96" s="209" t="str">
        <f t="shared" si="78"/>
        <v>　</v>
      </c>
      <c r="K96" s="210"/>
      <c r="L96" s="211"/>
      <c r="M96" s="212"/>
      <c r="N96" s="221">
        <f t="shared" si="76"/>
        <v>124</v>
      </c>
      <c r="O96" s="222" t="str">
        <f t="shared" si="77"/>
        <v/>
      </c>
      <c r="P96" s="195"/>
      <c r="Q96" s="196"/>
      <c r="R96" s="197"/>
      <c r="S96" s="198"/>
      <c r="T96" s="199"/>
      <c r="V96" s="176" t="str">
        <f t="shared" ca="1" si="49"/>
        <v/>
      </c>
      <c r="W96" s="177" t="str">
        <f t="shared" ca="1" si="79"/>
        <v xml:space="preserve">       </v>
      </c>
      <c r="X96" s="79" t="str">
        <f t="shared" ca="1" si="80"/>
        <v xml:space="preserve">       </v>
      </c>
      <c r="Y96" s="75" t="str">
        <f t="shared" ca="1" si="50"/>
        <v/>
      </c>
      <c r="Z96" s="75" t="str">
        <f t="shared" ca="1" si="51"/>
        <v/>
      </c>
      <c r="AA96" s="75" t="str">
        <f t="shared" ca="1" si="52"/>
        <v/>
      </c>
      <c r="AB96" s="75" t="str">
        <f t="shared" ca="1" si="53"/>
        <v/>
      </c>
      <c r="AC96" s="75" t="str">
        <f t="shared" ca="1" si="54"/>
        <v/>
      </c>
      <c r="AD96" s="75" t="str">
        <f t="shared" ca="1" si="55"/>
        <v/>
      </c>
      <c r="AE96" s="75" t="str">
        <f t="shared" ca="1" si="56"/>
        <v/>
      </c>
      <c r="AF96" s="75" t="str">
        <f t="shared" ca="1" si="57"/>
        <v/>
      </c>
      <c r="AG96" s="84" t="str">
        <f t="shared" ca="1" si="58"/>
        <v/>
      </c>
      <c r="AH96" s="175" t="str">
        <f t="shared" ca="1" si="59"/>
        <v/>
      </c>
      <c r="AJ96" s="75" t="str">
        <f t="shared" ca="1" si="60"/>
        <v/>
      </c>
      <c r="AK96" s="75" t="str">
        <f t="shared" ca="1" si="81"/>
        <v xml:space="preserve">             </v>
      </c>
      <c r="AL96" s="79" t="str">
        <f t="shared" ca="1" si="82"/>
        <v xml:space="preserve">             </v>
      </c>
      <c r="AM96" s="75" t="str">
        <f t="shared" ca="1" si="61"/>
        <v/>
      </c>
      <c r="AN96" s="75" t="str">
        <f t="shared" ca="1" si="62"/>
        <v/>
      </c>
      <c r="AO96" s="75" t="str">
        <f t="shared" ca="1" si="63"/>
        <v/>
      </c>
      <c r="AP96" s="75" t="str">
        <f t="shared" ca="1" si="64"/>
        <v/>
      </c>
      <c r="AQ96" s="75" t="str">
        <f t="shared" ca="1" si="65"/>
        <v/>
      </c>
      <c r="AR96" s="75" t="str">
        <f t="shared" ca="1" si="66"/>
        <v/>
      </c>
      <c r="AS96" s="75" t="str">
        <f t="shared" ca="1" si="67"/>
        <v/>
      </c>
      <c r="AT96" s="75" t="str">
        <f t="shared" ca="1" si="68"/>
        <v/>
      </c>
      <c r="AU96" s="75" t="str">
        <f t="shared" ca="1" si="69"/>
        <v/>
      </c>
      <c r="AV96" s="75" t="str">
        <f t="shared" ca="1" si="70"/>
        <v/>
      </c>
      <c r="AW96" s="75" t="str">
        <f t="shared" ca="1" si="71"/>
        <v/>
      </c>
      <c r="AX96" s="75" t="str">
        <f t="shared" ca="1" si="72"/>
        <v/>
      </c>
      <c r="AY96" s="75" t="str">
        <f t="shared" ca="1" si="73"/>
        <v/>
      </c>
      <c r="BA96" s="75" t="str">
        <f t="shared" ca="1" si="74"/>
        <v/>
      </c>
    </row>
    <row r="97" spans="1:53" ht="18" customHeight="1" x14ac:dyDescent="0.15">
      <c r="A97" s="56">
        <f t="shared" si="75"/>
        <v>84</v>
      </c>
      <c r="B97" s="187"/>
      <c r="C97" s="188"/>
      <c r="D97" s="189"/>
      <c r="E97" s="189"/>
      <c r="F97" s="185"/>
      <c r="G97" s="185"/>
      <c r="H97" s="185"/>
      <c r="I97" s="185"/>
      <c r="J97" s="209" t="str">
        <f t="shared" si="78"/>
        <v>　</v>
      </c>
      <c r="K97" s="210"/>
      <c r="L97" s="211"/>
      <c r="M97" s="212"/>
      <c r="N97" s="221">
        <f t="shared" si="76"/>
        <v>124</v>
      </c>
      <c r="O97" s="222" t="str">
        <f t="shared" si="77"/>
        <v/>
      </c>
      <c r="P97" s="195"/>
      <c r="Q97" s="200"/>
      <c r="R97" s="197"/>
      <c r="S97" s="198"/>
      <c r="T97" s="199"/>
      <c r="V97" s="176" t="str">
        <f t="shared" ca="1" si="49"/>
        <v/>
      </c>
      <c r="W97" s="177" t="str">
        <f t="shared" ca="1" si="79"/>
        <v xml:space="preserve">       </v>
      </c>
      <c r="X97" s="79" t="str">
        <f t="shared" ca="1" si="80"/>
        <v xml:space="preserve">       </v>
      </c>
      <c r="Y97" s="75" t="str">
        <f t="shared" ca="1" si="50"/>
        <v/>
      </c>
      <c r="Z97" s="75" t="str">
        <f t="shared" ca="1" si="51"/>
        <v/>
      </c>
      <c r="AA97" s="75" t="str">
        <f t="shared" ca="1" si="52"/>
        <v/>
      </c>
      <c r="AB97" s="75" t="str">
        <f t="shared" ca="1" si="53"/>
        <v/>
      </c>
      <c r="AC97" s="75" t="str">
        <f t="shared" ca="1" si="54"/>
        <v/>
      </c>
      <c r="AD97" s="75" t="str">
        <f t="shared" ca="1" si="55"/>
        <v/>
      </c>
      <c r="AE97" s="75" t="str">
        <f t="shared" ca="1" si="56"/>
        <v/>
      </c>
      <c r="AF97" s="75" t="str">
        <f t="shared" ca="1" si="57"/>
        <v/>
      </c>
      <c r="AG97" s="84" t="str">
        <f t="shared" ca="1" si="58"/>
        <v/>
      </c>
      <c r="AH97" s="175" t="str">
        <f t="shared" ca="1" si="59"/>
        <v/>
      </c>
      <c r="AJ97" s="75" t="str">
        <f t="shared" ca="1" si="60"/>
        <v/>
      </c>
      <c r="AK97" s="75" t="str">
        <f t="shared" ca="1" si="81"/>
        <v xml:space="preserve">             </v>
      </c>
      <c r="AL97" s="79" t="str">
        <f t="shared" ca="1" si="82"/>
        <v xml:space="preserve">             </v>
      </c>
      <c r="AM97" s="75" t="str">
        <f t="shared" ca="1" si="61"/>
        <v/>
      </c>
      <c r="AN97" s="75" t="str">
        <f t="shared" ca="1" si="62"/>
        <v/>
      </c>
      <c r="AO97" s="75" t="str">
        <f t="shared" ca="1" si="63"/>
        <v/>
      </c>
      <c r="AP97" s="75" t="str">
        <f t="shared" ca="1" si="64"/>
        <v/>
      </c>
      <c r="AQ97" s="75" t="str">
        <f t="shared" ca="1" si="65"/>
        <v/>
      </c>
      <c r="AR97" s="75" t="str">
        <f t="shared" ca="1" si="66"/>
        <v/>
      </c>
      <c r="AS97" s="75" t="str">
        <f t="shared" ca="1" si="67"/>
        <v/>
      </c>
      <c r="AT97" s="75" t="str">
        <f t="shared" ca="1" si="68"/>
        <v/>
      </c>
      <c r="AU97" s="75" t="str">
        <f t="shared" ca="1" si="69"/>
        <v/>
      </c>
      <c r="AV97" s="75" t="str">
        <f t="shared" ca="1" si="70"/>
        <v/>
      </c>
      <c r="AW97" s="75" t="str">
        <f t="shared" ca="1" si="71"/>
        <v/>
      </c>
      <c r="AX97" s="75" t="str">
        <f t="shared" ca="1" si="72"/>
        <v/>
      </c>
      <c r="AY97" s="75" t="str">
        <f t="shared" ca="1" si="73"/>
        <v/>
      </c>
      <c r="BA97" s="75" t="str">
        <f t="shared" ca="1" si="74"/>
        <v/>
      </c>
    </row>
    <row r="98" spans="1:53" ht="18" customHeight="1" x14ac:dyDescent="0.15">
      <c r="A98" s="56">
        <f t="shared" si="75"/>
        <v>85</v>
      </c>
      <c r="B98" s="187"/>
      <c r="C98" s="188"/>
      <c r="D98" s="189"/>
      <c r="E98" s="189"/>
      <c r="F98" s="185"/>
      <c r="G98" s="185"/>
      <c r="H98" s="185"/>
      <c r="I98" s="185"/>
      <c r="J98" s="209" t="str">
        <f t="shared" si="78"/>
        <v>　</v>
      </c>
      <c r="K98" s="210"/>
      <c r="L98" s="211"/>
      <c r="M98" s="212"/>
      <c r="N98" s="221">
        <f t="shared" si="76"/>
        <v>124</v>
      </c>
      <c r="O98" s="222" t="str">
        <f t="shared" si="77"/>
        <v/>
      </c>
      <c r="P98" s="195"/>
      <c r="Q98" s="196"/>
      <c r="R98" s="197"/>
      <c r="S98" s="198"/>
      <c r="T98" s="199"/>
      <c r="V98" s="176" t="str">
        <f t="shared" ca="1" si="49"/>
        <v/>
      </c>
      <c r="W98" s="177" t="str">
        <f t="shared" ca="1" si="79"/>
        <v xml:space="preserve">       </v>
      </c>
      <c r="X98" s="79" t="str">
        <f t="shared" ca="1" si="80"/>
        <v xml:space="preserve">       </v>
      </c>
      <c r="Y98" s="75" t="str">
        <f t="shared" ca="1" si="50"/>
        <v/>
      </c>
      <c r="Z98" s="75" t="str">
        <f t="shared" ca="1" si="51"/>
        <v/>
      </c>
      <c r="AA98" s="75" t="str">
        <f t="shared" ca="1" si="52"/>
        <v/>
      </c>
      <c r="AB98" s="75" t="str">
        <f t="shared" ca="1" si="53"/>
        <v/>
      </c>
      <c r="AC98" s="75" t="str">
        <f t="shared" ca="1" si="54"/>
        <v/>
      </c>
      <c r="AD98" s="75" t="str">
        <f t="shared" ca="1" si="55"/>
        <v/>
      </c>
      <c r="AE98" s="75" t="str">
        <f t="shared" ca="1" si="56"/>
        <v/>
      </c>
      <c r="AF98" s="75" t="str">
        <f t="shared" ca="1" si="57"/>
        <v/>
      </c>
      <c r="AG98" s="84" t="str">
        <f t="shared" ca="1" si="58"/>
        <v/>
      </c>
      <c r="AH98" s="175" t="str">
        <f t="shared" ca="1" si="59"/>
        <v/>
      </c>
      <c r="AJ98" s="75" t="str">
        <f t="shared" ca="1" si="60"/>
        <v/>
      </c>
      <c r="AK98" s="75" t="str">
        <f t="shared" ca="1" si="81"/>
        <v xml:space="preserve">             </v>
      </c>
      <c r="AL98" s="79" t="str">
        <f t="shared" ca="1" si="82"/>
        <v xml:space="preserve">             </v>
      </c>
      <c r="AM98" s="75" t="str">
        <f t="shared" ca="1" si="61"/>
        <v/>
      </c>
      <c r="AN98" s="75" t="str">
        <f t="shared" ca="1" si="62"/>
        <v/>
      </c>
      <c r="AO98" s="75" t="str">
        <f t="shared" ca="1" si="63"/>
        <v/>
      </c>
      <c r="AP98" s="75" t="str">
        <f t="shared" ca="1" si="64"/>
        <v/>
      </c>
      <c r="AQ98" s="75" t="str">
        <f t="shared" ca="1" si="65"/>
        <v/>
      </c>
      <c r="AR98" s="75" t="str">
        <f t="shared" ca="1" si="66"/>
        <v/>
      </c>
      <c r="AS98" s="75" t="str">
        <f t="shared" ca="1" si="67"/>
        <v/>
      </c>
      <c r="AT98" s="75" t="str">
        <f t="shared" ca="1" si="68"/>
        <v/>
      </c>
      <c r="AU98" s="75" t="str">
        <f t="shared" ca="1" si="69"/>
        <v/>
      </c>
      <c r="AV98" s="75" t="str">
        <f t="shared" ca="1" si="70"/>
        <v/>
      </c>
      <c r="AW98" s="75" t="str">
        <f t="shared" ca="1" si="71"/>
        <v/>
      </c>
      <c r="AX98" s="75" t="str">
        <f t="shared" ca="1" si="72"/>
        <v/>
      </c>
      <c r="AY98" s="75" t="str">
        <f t="shared" ca="1" si="73"/>
        <v/>
      </c>
      <c r="BA98" s="75" t="str">
        <f t="shared" ca="1" si="74"/>
        <v/>
      </c>
    </row>
    <row r="99" spans="1:53" ht="18" customHeight="1" x14ac:dyDescent="0.15">
      <c r="A99" s="56">
        <f t="shared" si="75"/>
        <v>86</v>
      </c>
      <c r="B99" s="187"/>
      <c r="C99" s="188"/>
      <c r="D99" s="189"/>
      <c r="E99" s="189"/>
      <c r="F99" s="185"/>
      <c r="G99" s="185"/>
      <c r="H99" s="185"/>
      <c r="I99" s="185"/>
      <c r="J99" s="209" t="str">
        <f t="shared" si="78"/>
        <v>　</v>
      </c>
      <c r="K99" s="210"/>
      <c r="L99" s="211"/>
      <c r="M99" s="212"/>
      <c r="N99" s="221">
        <f t="shared" si="76"/>
        <v>124</v>
      </c>
      <c r="O99" s="222" t="str">
        <f t="shared" si="77"/>
        <v/>
      </c>
      <c r="P99" s="195"/>
      <c r="Q99" s="196"/>
      <c r="R99" s="197"/>
      <c r="S99" s="198"/>
      <c r="T99" s="199"/>
      <c r="V99" s="176" t="str">
        <f t="shared" ca="1" si="49"/>
        <v/>
      </c>
      <c r="W99" s="177" t="str">
        <f t="shared" ca="1" si="79"/>
        <v xml:space="preserve">       </v>
      </c>
      <c r="X99" s="79" t="str">
        <f t="shared" ca="1" si="80"/>
        <v xml:space="preserve">       </v>
      </c>
      <c r="Y99" s="75" t="str">
        <f t="shared" ca="1" si="50"/>
        <v/>
      </c>
      <c r="Z99" s="75" t="str">
        <f t="shared" ca="1" si="51"/>
        <v/>
      </c>
      <c r="AA99" s="75" t="str">
        <f t="shared" ca="1" si="52"/>
        <v/>
      </c>
      <c r="AB99" s="75" t="str">
        <f t="shared" ca="1" si="53"/>
        <v/>
      </c>
      <c r="AC99" s="75" t="str">
        <f t="shared" ca="1" si="54"/>
        <v/>
      </c>
      <c r="AD99" s="75" t="str">
        <f t="shared" ca="1" si="55"/>
        <v/>
      </c>
      <c r="AE99" s="75" t="str">
        <f t="shared" ca="1" si="56"/>
        <v/>
      </c>
      <c r="AF99" s="75" t="str">
        <f t="shared" ca="1" si="57"/>
        <v/>
      </c>
      <c r="AG99" s="84" t="str">
        <f t="shared" ca="1" si="58"/>
        <v/>
      </c>
      <c r="AH99" s="175" t="str">
        <f t="shared" ca="1" si="59"/>
        <v/>
      </c>
      <c r="AJ99" s="75" t="str">
        <f t="shared" ca="1" si="60"/>
        <v/>
      </c>
      <c r="AK99" s="75" t="str">
        <f t="shared" ca="1" si="81"/>
        <v xml:space="preserve">             </v>
      </c>
      <c r="AL99" s="79" t="str">
        <f t="shared" ca="1" si="82"/>
        <v xml:space="preserve">             </v>
      </c>
      <c r="AM99" s="75" t="str">
        <f t="shared" ca="1" si="61"/>
        <v/>
      </c>
      <c r="AN99" s="75" t="str">
        <f t="shared" ca="1" si="62"/>
        <v/>
      </c>
      <c r="AO99" s="75" t="str">
        <f t="shared" ca="1" si="63"/>
        <v/>
      </c>
      <c r="AP99" s="75" t="str">
        <f t="shared" ca="1" si="64"/>
        <v/>
      </c>
      <c r="AQ99" s="75" t="str">
        <f t="shared" ca="1" si="65"/>
        <v/>
      </c>
      <c r="AR99" s="75" t="str">
        <f t="shared" ca="1" si="66"/>
        <v/>
      </c>
      <c r="AS99" s="75" t="str">
        <f t="shared" ca="1" si="67"/>
        <v/>
      </c>
      <c r="AT99" s="75" t="str">
        <f t="shared" ca="1" si="68"/>
        <v/>
      </c>
      <c r="AU99" s="75" t="str">
        <f t="shared" ca="1" si="69"/>
        <v/>
      </c>
      <c r="AV99" s="75" t="str">
        <f t="shared" ca="1" si="70"/>
        <v/>
      </c>
      <c r="AW99" s="75" t="str">
        <f t="shared" ca="1" si="71"/>
        <v/>
      </c>
      <c r="AX99" s="75" t="str">
        <f t="shared" ca="1" si="72"/>
        <v/>
      </c>
      <c r="AY99" s="75" t="str">
        <f t="shared" ca="1" si="73"/>
        <v/>
      </c>
      <c r="BA99" s="75" t="str">
        <f t="shared" ca="1" si="74"/>
        <v/>
      </c>
    </row>
    <row r="100" spans="1:53" ht="18" customHeight="1" x14ac:dyDescent="0.15">
      <c r="A100" s="56">
        <f t="shared" si="75"/>
        <v>87</v>
      </c>
      <c r="B100" s="187"/>
      <c r="C100" s="188"/>
      <c r="D100" s="189"/>
      <c r="E100" s="189"/>
      <c r="F100" s="185"/>
      <c r="G100" s="185"/>
      <c r="H100" s="185"/>
      <c r="I100" s="185"/>
      <c r="J100" s="209" t="str">
        <f t="shared" si="78"/>
        <v>　</v>
      </c>
      <c r="K100" s="210"/>
      <c r="L100" s="211"/>
      <c r="M100" s="212"/>
      <c r="N100" s="221">
        <f t="shared" si="76"/>
        <v>124</v>
      </c>
      <c r="O100" s="222" t="str">
        <f t="shared" si="77"/>
        <v/>
      </c>
      <c r="P100" s="195"/>
      <c r="Q100" s="196"/>
      <c r="R100" s="197"/>
      <c r="S100" s="198"/>
      <c r="T100" s="199"/>
      <c r="V100" s="176" t="str">
        <f t="shared" ca="1" si="49"/>
        <v/>
      </c>
      <c r="W100" s="177" t="str">
        <f t="shared" ca="1" si="79"/>
        <v xml:space="preserve">       </v>
      </c>
      <c r="X100" s="79" t="str">
        <f t="shared" ca="1" si="80"/>
        <v xml:space="preserve">       </v>
      </c>
      <c r="Y100" s="75" t="str">
        <f t="shared" ca="1" si="50"/>
        <v/>
      </c>
      <c r="Z100" s="75" t="str">
        <f t="shared" ca="1" si="51"/>
        <v/>
      </c>
      <c r="AA100" s="75" t="str">
        <f t="shared" ca="1" si="52"/>
        <v/>
      </c>
      <c r="AB100" s="75" t="str">
        <f t="shared" ca="1" si="53"/>
        <v/>
      </c>
      <c r="AC100" s="75" t="str">
        <f t="shared" ca="1" si="54"/>
        <v/>
      </c>
      <c r="AD100" s="75" t="str">
        <f t="shared" ca="1" si="55"/>
        <v/>
      </c>
      <c r="AE100" s="75" t="str">
        <f t="shared" ca="1" si="56"/>
        <v/>
      </c>
      <c r="AF100" s="75" t="str">
        <f t="shared" ca="1" si="57"/>
        <v/>
      </c>
      <c r="AG100" s="84" t="str">
        <f t="shared" ca="1" si="58"/>
        <v/>
      </c>
      <c r="AH100" s="175" t="str">
        <f t="shared" ca="1" si="59"/>
        <v/>
      </c>
      <c r="AJ100" s="75" t="str">
        <f t="shared" ca="1" si="60"/>
        <v/>
      </c>
      <c r="AK100" s="75" t="str">
        <f t="shared" ca="1" si="81"/>
        <v xml:space="preserve">             </v>
      </c>
      <c r="AL100" s="79" t="str">
        <f t="shared" ca="1" si="82"/>
        <v xml:space="preserve">             </v>
      </c>
      <c r="AM100" s="75" t="str">
        <f t="shared" ca="1" si="61"/>
        <v/>
      </c>
      <c r="AN100" s="75" t="str">
        <f t="shared" ca="1" si="62"/>
        <v/>
      </c>
      <c r="AO100" s="75" t="str">
        <f t="shared" ca="1" si="63"/>
        <v/>
      </c>
      <c r="AP100" s="75" t="str">
        <f t="shared" ca="1" si="64"/>
        <v/>
      </c>
      <c r="AQ100" s="75" t="str">
        <f t="shared" ca="1" si="65"/>
        <v/>
      </c>
      <c r="AR100" s="75" t="str">
        <f t="shared" ca="1" si="66"/>
        <v/>
      </c>
      <c r="AS100" s="75" t="str">
        <f t="shared" ca="1" si="67"/>
        <v/>
      </c>
      <c r="AT100" s="75" t="str">
        <f t="shared" ca="1" si="68"/>
        <v/>
      </c>
      <c r="AU100" s="75" t="str">
        <f t="shared" ca="1" si="69"/>
        <v/>
      </c>
      <c r="AV100" s="75" t="str">
        <f t="shared" ca="1" si="70"/>
        <v/>
      </c>
      <c r="AW100" s="75" t="str">
        <f t="shared" ca="1" si="71"/>
        <v/>
      </c>
      <c r="AX100" s="75" t="str">
        <f t="shared" ca="1" si="72"/>
        <v/>
      </c>
      <c r="AY100" s="75" t="str">
        <f t="shared" ca="1" si="73"/>
        <v/>
      </c>
      <c r="BA100" s="75" t="str">
        <f t="shared" ca="1" si="74"/>
        <v/>
      </c>
    </row>
    <row r="101" spans="1:53" ht="18" customHeight="1" x14ac:dyDescent="0.15">
      <c r="A101" s="56">
        <f t="shared" si="75"/>
        <v>88</v>
      </c>
      <c r="B101" s="187"/>
      <c r="C101" s="188"/>
      <c r="D101" s="189"/>
      <c r="E101" s="189"/>
      <c r="F101" s="185"/>
      <c r="G101" s="185"/>
      <c r="H101" s="185"/>
      <c r="I101" s="185"/>
      <c r="J101" s="209" t="str">
        <f t="shared" si="78"/>
        <v>　</v>
      </c>
      <c r="K101" s="210"/>
      <c r="L101" s="211"/>
      <c r="M101" s="212"/>
      <c r="N101" s="221">
        <f t="shared" si="76"/>
        <v>124</v>
      </c>
      <c r="O101" s="222" t="str">
        <f t="shared" si="77"/>
        <v/>
      </c>
      <c r="P101" s="195"/>
      <c r="Q101" s="196"/>
      <c r="R101" s="197"/>
      <c r="S101" s="198"/>
      <c r="T101" s="199"/>
      <c r="V101" s="176" t="str">
        <f t="shared" ca="1" si="49"/>
        <v/>
      </c>
      <c r="W101" s="177" t="str">
        <f t="shared" ca="1" si="79"/>
        <v xml:space="preserve">       </v>
      </c>
      <c r="X101" s="79" t="str">
        <f t="shared" ca="1" si="80"/>
        <v xml:space="preserve">       </v>
      </c>
      <c r="Y101" s="75" t="str">
        <f t="shared" ca="1" si="50"/>
        <v/>
      </c>
      <c r="Z101" s="75" t="str">
        <f t="shared" ca="1" si="51"/>
        <v/>
      </c>
      <c r="AA101" s="75" t="str">
        <f t="shared" ca="1" si="52"/>
        <v/>
      </c>
      <c r="AB101" s="75" t="str">
        <f t="shared" ca="1" si="53"/>
        <v/>
      </c>
      <c r="AC101" s="75" t="str">
        <f t="shared" ca="1" si="54"/>
        <v/>
      </c>
      <c r="AD101" s="75" t="str">
        <f t="shared" ca="1" si="55"/>
        <v/>
      </c>
      <c r="AE101" s="75" t="str">
        <f t="shared" ca="1" si="56"/>
        <v/>
      </c>
      <c r="AF101" s="75" t="str">
        <f t="shared" ca="1" si="57"/>
        <v/>
      </c>
      <c r="AG101" s="84" t="str">
        <f t="shared" ca="1" si="58"/>
        <v/>
      </c>
      <c r="AH101" s="175" t="str">
        <f t="shared" ca="1" si="59"/>
        <v/>
      </c>
      <c r="AJ101" s="75" t="str">
        <f t="shared" ca="1" si="60"/>
        <v/>
      </c>
      <c r="AK101" s="75" t="str">
        <f t="shared" ca="1" si="81"/>
        <v xml:space="preserve">             </v>
      </c>
      <c r="AL101" s="79" t="str">
        <f t="shared" ca="1" si="82"/>
        <v xml:space="preserve">             </v>
      </c>
      <c r="AM101" s="75" t="str">
        <f t="shared" ca="1" si="61"/>
        <v/>
      </c>
      <c r="AN101" s="75" t="str">
        <f t="shared" ca="1" si="62"/>
        <v/>
      </c>
      <c r="AO101" s="75" t="str">
        <f t="shared" ca="1" si="63"/>
        <v/>
      </c>
      <c r="AP101" s="75" t="str">
        <f t="shared" ca="1" si="64"/>
        <v/>
      </c>
      <c r="AQ101" s="75" t="str">
        <f t="shared" ca="1" si="65"/>
        <v/>
      </c>
      <c r="AR101" s="75" t="str">
        <f t="shared" ca="1" si="66"/>
        <v/>
      </c>
      <c r="AS101" s="75" t="str">
        <f t="shared" ca="1" si="67"/>
        <v/>
      </c>
      <c r="AT101" s="75" t="str">
        <f t="shared" ca="1" si="68"/>
        <v/>
      </c>
      <c r="AU101" s="75" t="str">
        <f t="shared" ca="1" si="69"/>
        <v/>
      </c>
      <c r="AV101" s="75" t="str">
        <f t="shared" ca="1" si="70"/>
        <v/>
      </c>
      <c r="AW101" s="75" t="str">
        <f t="shared" ca="1" si="71"/>
        <v/>
      </c>
      <c r="AX101" s="75" t="str">
        <f t="shared" ca="1" si="72"/>
        <v/>
      </c>
      <c r="AY101" s="75" t="str">
        <f t="shared" ca="1" si="73"/>
        <v/>
      </c>
      <c r="BA101" s="75" t="str">
        <f t="shared" ca="1" si="74"/>
        <v/>
      </c>
    </row>
    <row r="102" spans="1:53" ht="18" customHeight="1" x14ac:dyDescent="0.15">
      <c r="A102" s="56">
        <f t="shared" si="75"/>
        <v>89</v>
      </c>
      <c r="B102" s="187"/>
      <c r="C102" s="188"/>
      <c r="D102" s="189"/>
      <c r="E102" s="189"/>
      <c r="F102" s="185"/>
      <c r="G102" s="185"/>
      <c r="H102" s="185"/>
      <c r="I102" s="185"/>
      <c r="J102" s="209" t="str">
        <f t="shared" si="78"/>
        <v>　</v>
      </c>
      <c r="K102" s="210"/>
      <c r="L102" s="211"/>
      <c r="M102" s="212"/>
      <c r="N102" s="221">
        <f t="shared" si="76"/>
        <v>124</v>
      </c>
      <c r="O102" s="222" t="str">
        <f t="shared" si="77"/>
        <v/>
      </c>
      <c r="P102" s="195"/>
      <c r="Q102" s="196"/>
      <c r="R102" s="197"/>
      <c r="S102" s="198"/>
      <c r="T102" s="199"/>
      <c r="V102" s="176" t="str">
        <f t="shared" ca="1" si="49"/>
        <v/>
      </c>
      <c r="W102" s="177" t="str">
        <f t="shared" ca="1" si="79"/>
        <v xml:space="preserve">       </v>
      </c>
      <c r="X102" s="79" t="str">
        <f t="shared" ca="1" si="80"/>
        <v xml:space="preserve">       </v>
      </c>
      <c r="Y102" s="75" t="str">
        <f t="shared" ca="1" si="50"/>
        <v/>
      </c>
      <c r="Z102" s="75" t="str">
        <f t="shared" ca="1" si="51"/>
        <v/>
      </c>
      <c r="AA102" s="75" t="str">
        <f t="shared" ca="1" si="52"/>
        <v/>
      </c>
      <c r="AB102" s="75" t="str">
        <f t="shared" ca="1" si="53"/>
        <v/>
      </c>
      <c r="AC102" s="75" t="str">
        <f t="shared" ca="1" si="54"/>
        <v/>
      </c>
      <c r="AD102" s="75" t="str">
        <f t="shared" ca="1" si="55"/>
        <v/>
      </c>
      <c r="AE102" s="75" t="str">
        <f t="shared" ca="1" si="56"/>
        <v/>
      </c>
      <c r="AF102" s="75" t="str">
        <f t="shared" ca="1" si="57"/>
        <v/>
      </c>
      <c r="AG102" s="84" t="str">
        <f t="shared" ca="1" si="58"/>
        <v/>
      </c>
      <c r="AH102" s="175" t="str">
        <f t="shared" ca="1" si="59"/>
        <v/>
      </c>
      <c r="AJ102" s="75" t="str">
        <f t="shared" ca="1" si="60"/>
        <v/>
      </c>
      <c r="AK102" s="75" t="str">
        <f t="shared" ca="1" si="81"/>
        <v xml:space="preserve">             </v>
      </c>
      <c r="AL102" s="79" t="str">
        <f t="shared" ca="1" si="82"/>
        <v xml:space="preserve">             </v>
      </c>
      <c r="AM102" s="75" t="str">
        <f t="shared" ca="1" si="61"/>
        <v/>
      </c>
      <c r="AN102" s="75" t="str">
        <f t="shared" ca="1" si="62"/>
        <v/>
      </c>
      <c r="AO102" s="75" t="str">
        <f t="shared" ca="1" si="63"/>
        <v/>
      </c>
      <c r="AP102" s="75" t="str">
        <f t="shared" ca="1" si="64"/>
        <v/>
      </c>
      <c r="AQ102" s="75" t="str">
        <f t="shared" ca="1" si="65"/>
        <v/>
      </c>
      <c r="AR102" s="75" t="str">
        <f t="shared" ca="1" si="66"/>
        <v/>
      </c>
      <c r="AS102" s="75" t="str">
        <f t="shared" ca="1" si="67"/>
        <v/>
      </c>
      <c r="AT102" s="75" t="str">
        <f t="shared" ca="1" si="68"/>
        <v/>
      </c>
      <c r="AU102" s="75" t="str">
        <f t="shared" ca="1" si="69"/>
        <v/>
      </c>
      <c r="AV102" s="75" t="str">
        <f t="shared" ca="1" si="70"/>
        <v/>
      </c>
      <c r="AW102" s="75" t="str">
        <f t="shared" ca="1" si="71"/>
        <v/>
      </c>
      <c r="AX102" s="75" t="str">
        <f t="shared" ca="1" si="72"/>
        <v/>
      </c>
      <c r="AY102" s="75" t="str">
        <f t="shared" ca="1" si="73"/>
        <v/>
      </c>
      <c r="BA102" s="75" t="str">
        <f t="shared" ca="1" si="74"/>
        <v/>
      </c>
    </row>
    <row r="103" spans="1:53" ht="18" customHeight="1" x14ac:dyDescent="0.15">
      <c r="A103" s="56">
        <f t="shared" si="75"/>
        <v>90</v>
      </c>
      <c r="B103" s="187"/>
      <c r="C103" s="188"/>
      <c r="D103" s="189"/>
      <c r="E103" s="189"/>
      <c r="F103" s="185"/>
      <c r="G103" s="185"/>
      <c r="H103" s="185"/>
      <c r="I103" s="185"/>
      <c r="J103" s="209" t="str">
        <f t="shared" si="78"/>
        <v>　</v>
      </c>
      <c r="K103" s="210"/>
      <c r="L103" s="211"/>
      <c r="M103" s="212"/>
      <c r="N103" s="221">
        <f t="shared" si="76"/>
        <v>124</v>
      </c>
      <c r="O103" s="222" t="str">
        <f t="shared" si="77"/>
        <v/>
      </c>
      <c r="P103" s="195"/>
      <c r="Q103" s="196"/>
      <c r="R103" s="197"/>
      <c r="S103" s="198"/>
      <c r="T103" s="199"/>
      <c r="V103" s="176" t="str">
        <f t="shared" ca="1" si="49"/>
        <v/>
      </c>
      <c r="W103" s="177" t="str">
        <f t="shared" ca="1" si="79"/>
        <v xml:space="preserve">       </v>
      </c>
      <c r="X103" s="79" t="str">
        <f t="shared" ca="1" si="80"/>
        <v xml:space="preserve">       </v>
      </c>
      <c r="Y103" s="75" t="str">
        <f t="shared" ca="1" si="50"/>
        <v/>
      </c>
      <c r="Z103" s="75" t="str">
        <f t="shared" ca="1" si="51"/>
        <v/>
      </c>
      <c r="AA103" s="75" t="str">
        <f t="shared" ca="1" si="52"/>
        <v/>
      </c>
      <c r="AB103" s="75" t="str">
        <f t="shared" ca="1" si="53"/>
        <v/>
      </c>
      <c r="AC103" s="75" t="str">
        <f t="shared" ca="1" si="54"/>
        <v/>
      </c>
      <c r="AD103" s="75" t="str">
        <f t="shared" ca="1" si="55"/>
        <v/>
      </c>
      <c r="AE103" s="75" t="str">
        <f t="shared" ca="1" si="56"/>
        <v/>
      </c>
      <c r="AF103" s="75" t="str">
        <f t="shared" ca="1" si="57"/>
        <v/>
      </c>
      <c r="AG103" s="84" t="str">
        <f t="shared" ca="1" si="58"/>
        <v/>
      </c>
      <c r="AH103" s="175" t="str">
        <f t="shared" ca="1" si="59"/>
        <v/>
      </c>
      <c r="AJ103" s="75" t="str">
        <f t="shared" ca="1" si="60"/>
        <v/>
      </c>
      <c r="AK103" s="75" t="str">
        <f t="shared" ca="1" si="81"/>
        <v xml:space="preserve">             </v>
      </c>
      <c r="AL103" s="79" t="str">
        <f t="shared" ca="1" si="82"/>
        <v xml:space="preserve">             </v>
      </c>
      <c r="AM103" s="75" t="str">
        <f t="shared" ca="1" si="61"/>
        <v/>
      </c>
      <c r="AN103" s="75" t="str">
        <f t="shared" ca="1" si="62"/>
        <v/>
      </c>
      <c r="AO103" s="75" t="str">
        <f t="shared" ca="1" si="63"/>
        <v/>
      </c>
      <c r="AP103" s="75" t="str">
        <f t="shared" ca="1" si="64"/>
        <v/>
      </c>
      <c r="AQ103" s="75" t="str">
        <f t="shared" ca="1" si="65"/>
        <v/>
      </c>
      <c r="AR103" s="75" t="str">
        <f t="shared" ca="1" si="66"/>
        <v/>
      </c>
      <c r="AS103" s="75" t="str">
        <f t="shared" ca="1" si="67"/>
        <v/>
      </c>
      <c r="AT103" s="75" t="str">
        <f t="shared" ca="1" si="68"/>
        <v/>
      </c>
      <c r="AU103" s="75" t="str">
        <f t="shared" ca="1" si="69"/>
        <v/>
      </c>
      <c r="AV103" s="75" t="str">
        <f t="shared" ca="1" si="70"/>
        <v/>
      </c>
      <c r="AW103" s="75" t="str">
        <f t="shared" ca="1" si="71"/>
        <v/>
      </c>
      <c r="AX103" s="75" t="str">
        <f t="shared" ca="1" si="72"/>
        <v/>
      </c>
      <c r="AY103" s="75" t="str">
        <f t="shared" ca="1" si="73"/>
        <v/>
      </c>
      <c r="BA103" s="75" t="str">
        <f t="shared" ca="1" si="74"/>
        <v/>
      </c>
    </row>
    <row r="104" spans="1:53" ht="18" customHeight="1" x14ac:dyDescent="0.15">
      <c r="A104" s="56">
        <f t="shared" si="75"/>
        <v>91</v>
      </c>
      <c r="B104" s="187"/>
      <c r="C104" s="188"/>
      <c r="D104" s="189"/>
      <c r="E104" s="189"/>
      <c r="F104" s="185"/>
      <c r="G104" s="185"/>
      <c r="H104" s="185"/>
      <c r="I104" s="185"/>
      <c r="J104" s="209" t="str">
        <f t="shared" si="78"/>
        <v>　</v>
      </c>
      <c r="K104" s="210"/>
      <c r="L104" s="211"/>
      <c r="M104" s="212"/>
      <c r="N104" s="221">
        <f t="shared" si="76"/>
        <v>124</v>
      </c>
      <c r="O104" s="222" t="str">
        <f t="shared" si="77"/>
        <v/>
      </c>
      <c r="P104" s="195"/>
      <c r="Q104" s="196"/>
      <c r="R104" s="197"/>
      <c r="S104" s="198"/>
      <c r="T104" s="199"/>
      <c r="V104" s="176" t="str">
        <f t="shared" ca="1" si="49"/>
        <v/>
      </c>
      <c r="W104" s="177" t="str">
        <f t="shared" ca="1" si="79"/>
        <v xml:space="preserve">       </v>
      </c>
      <c r="X104" s="79" t="str">
        <f t="shared" ca="1" si="80"/>
        <v xml:space="preserve">       </v>
      </c>
      <c r="Y104" s="75" t="str">
        <f t="shared" ca="1" si="50"/>
        <v/>
      </c>
      <c r="Z104" s="75" t="str">
        <f t="shared" ca="1" si="51"/>
        <v/>
      </c>
      <c r="AA104" s="75" t="str">
        <f t="shared" ca="1" si="52"/>
        <v/>
      </c>
      <c r="AB104" s="75" t="str">
        <f t="shared" ca="1" si="53"/>
        <v/>
      </c>
      <c r="AC104" s="75" t="str">
        <f t="shared" ca="1" si="54"/>
        <v/>
      </c>
      <c r="AD104" s="75" t="str">
        <f t="shared" ca="1" si="55"/>
        <v/>
      </c>
      <c r="AE104" s="75" t="str">
        <f t="shared" ca="1" si="56"/>
        <v/>
      </c>
      <c r="AF104" s="75" t="str">
        <f t="shared" ca="1" si="57"/>
        <v/>
      </c>
      <c r="AG104" s="84" t="str">
        <f t="shared" ca="1" si="58"/>
        <v/>
      </c>
      <c r="AH104" s="175" t="str">
        <f t="shared" ca="1" si="59"/>
        <v/>
      </c>
      <c r="AJ104" s="75" t="str">
        <f t="shared" ca="1" si="60"/>
        <v/>
      </c>
      <c r="AK104" s="75" t="str">
        <f t="shared" ca="1" si="81"/>
        <v xml:space="preserve">             </v>
      </c>
      <c r="AL104" s="79" t="str">
        <f t="shared" ca="1" si="82"/>
        <v xml:space="preserve">             </v>
      </c>
      <c r="AM104" s="75" t="str">
        <f t="shared" ca="1" si="61"/>
        <v/>
      </c>
      <c r="AN104" s="75" t="str">
        <f t="shared" ca="1" si="62"/>
        <v/>
      </c>
      <c r="AO104" s="75" t="str">
        <f t="shared" ca="1" si="63"/>
        <v/>
      </c>
      <c r="AP104" s="75" t="str">
        <f t="shared" ca="1" si="64"/>
        <v/>
      </c>
      <c r="AQ104" s="75" t="str">
        <f t="shared" ca="1" si="65"/>
        <v/>
      </c>
      <c r="AR104" s="75" t="str">
        <f t="shared" ca="1" si="66"/>
        <v/>
      </c>
      <c r="AS104" s="75" t="str">
        <f t="shared" ca="1" si="67"/>
        <v/>
      </c>
      <c r="AT104" s="75" t="str">
        <f t="shared" ca="1" si="68"/>
        <v/>
      </c>
      <c r="AU104" s="75" t="str">
        <f t="shared" ca="1" si="69"/>
        <v/>
      </c>
      <c r="AV104" s="75" t="str">
        <f t="shared" ca="1" si="70"/>
        <v/>
      </c>
      <c r="AW104" s="75" t="str">
        <f t="shared" ca="1" si="71"/>
        <v/>
      </c>
      <c r="AX104" s="75" t="str">
        <f t="shared" ca="1" si="72"/>
        <v/>
      </c>
      <c r="AY104" s="75" t="str">
        <f t="shared" ca="1" si="73"/>
        <v/>
      </c>
      <c r="BA104" s="75" t="str">
        <f t="shared" ca="1" si="74"/>
        <v/>
      </c>
    </row>
    <row r="105" spans="1:53" ht="18" customHeight="1" x14ac:dyDescent="0.15">
      <c r="A105" s="56">
        <f t="shared" si="75"/>
        <v>92</v>
      </c>
      <c r="B105" s="187"/>
      <c r="C105" s="188"/>
      <c r="D105" s="189"/>
      <c r="E105" s="189"/>
      <c r="F105" s="185"/>
      <c r="G105" s="185"/>
      <c r="H105" s="185"/>
      <c r="I105" s="185"/>
      <c r="J105" s="209" t="str">
        <f t="shared" si="78"/>
        <v>　</v>
      </c>
      <c r="K105" s="210"/>
      <c r="L105" s="211"/>
      <c r="M105" s="212"/>
      <c r="N105" s="221">
        <f t="shared" si="76"/>
        <v>124</v>
      </c>
      <c r="O105" s="222" t="str">
        <f t="shared" si="77"/>
        <v/>
      </c>
      <c r="P105" s="195"/>
      <c r="Q105" s="196"/>
      <c r="R105" s="197"/>
      <c r="S105" s="198"/>
      <c r="T105" s="199"/>
      <c r="V105" s="176" t="str">
        <f t="shared" ca="1" si="49"/>
        <v/>
      </c>
      <c r="W105" s="177" t="str">
        <f t="shared" ca="1" si="79"/>
        <v xml:space="preserve">       </v>
      </c>
      <c r="X105" s="79" t="str">
        <f t="shared" ca="1" si="80"/>
        <v xml:space="preserve">       </v>
      </c>
      <c r="Y105" s="75" t="str">
        <f t="shared" ca="1" si="50"/>
        <v/>
      </c>
      <c r="Z105" s="75" t="str">
        <f t="shared" ca="1" si="51"/>
        <v/>
      </c>
      <c r="AA105" s="75" t="str">
        <f t="shared" ca="1" si="52"/>
        <v/>
      </c>
      <c r="AB105" s="75" t="str">
        <f t="shared" ca="1" si="53"/>
        <v/>
      </c>
      <c r="AC105" s="75" t="str">
        <f t="shared" ca="1" si="54"/>
        <v/>
      </c>
      <c r="AD105" s="75" t="str">
        <f t="shared" ca="1" si="55"/>
        <v/>
      </c>
      <c r="AE105" s="75" t="str">
        <f t="shared" ca="1" si="56"/>
        <v/>
      </c>
      <c r="AF105" s="75" t="str">
        <f t="shared" ca="1" si="57"/>
        <v/>
      </c>
      <c r="AG105" s="84" t="str">
        <f t="shared" ca="1" si="58"/>
        <v/>
      </c>
      <c r="AH105" s="175" t="str">
        <f t="shared" ca="1" si="59"/>
        <v/>
      </c>
      <c r="AJ105" s="75" t="str">
        <f t="shared" ca="1" si="60"/>
        <v/>
      </c>
      <c r="AK105" s="75" t="str">
        <f t="shared" ca="1" si="81"/>
        <v xml:space="preserve">             </v>
      </c>
      <c r="AL105" s="79" t="str">
        <f t="shared" ca="1" si="82"/>
        <v xml:space="preserve">             </v>
      </c>
      <c r="AM105" s="75" t="str">
        <f t="shared" ca="1" si="61"/>
        <v/>
      </c>
      <c r="AN105" s="75" t="str">
        <f t="shared" ca="1" si="62"/>
        <v/>
      </c>
      <c r="AO105" s="75" t="str">
        <f t="shared" ca="1" si="63"/>
        <v/>
      </c>
      <c r="AP105" s="75" t="str">
        <f t="shared" ca="1" si="64"/>
        <v/>
      </c>
      <c r="AQ105" s="75" t="str">
        <f t="shared" ca="1" si="65"/>
        <v/>
      </c>
      <c r="AR105" s="75" t="str">
        <f t="shared" ca="1" si="66"/>
        <v/>
      </c>
      <c r="AS105" s="75" t="str">
        <f t="shared" ca="1" si="67"/>
        <v/>
      </c>
      <c r="AT105" s="75" t="str">
        <f t="shared" ca="1" si="68"/>
        <v/>
      </c>
      <c r="AU105" s="75" t="str">
        <f t="shared" ca="1" si="69"/>
        <v/>
      </c>
      <c r="AV105" s="75" t="str">
        <f t="shared" ca="1" si="70"/>
        <v/>
      </c>
      <c r="AW105" s="75" t="str">
        <f t="shared" ca="1" si="71"/>
        <v/>
      </c>
      <c r="AX105" s="75" t="str">
        <f t="shared" ca="1" si="72"/>
        <v/>
      </c>
      <c r="AY105" s="75" t="str">
        <f t="shared" ca="1" si="73"/>
        <v/>
      </c>
      <c r="BA105" s="75" t="str">
        <f t="shared" ca="1" si="74"/>
        <v/>
      </c>
    </row>
    <row r="106" spans="1:53" ht="18" customHeight="1" x14ac:dyDescent="0.15">
      <c r="A106" s="56">
        <f t="shared" si="75"/>
        <v>93</v>
      </c>
      <c r="B106" s="187"/>
      <c r="C106" s="188"/>
      <c r="D106" s="189"/>
      <c r="E106" s="189"/>
      <c r="F106" s="185"/>
      <c r="G106" s="185"/>
      <c r="H106" s="185"/>
      <c r="I106" s="185"/>
      <c r="J106" s="209" t="str">
        <f t="shared" si="78"/>
        <v>　</v>
      </c>
      <c r="K106" s="210"/>
      <c r="L106" s="211"/>
      <c r="M106" s="212"/>
      <c r="N106" s="221">
        <f t="shared" si="76"/>
        <v>124</v>
      </c>
      <c r="O106" s="222" t="str">
        <f t="shared" si="77"/>
        <v/>
      </c>
      <c r="P106" s="195"/>
      <c r="Q106" s="196"/>
      <c r="R106" s="197"/>
      <c r="S106" s="198"/>
      <c r="T106" s="199"/>
      <c r="V106" s="176" t="str">
        <f t="shared" ca="1" si="49"/>
        <v/>
      </c>
      <c r="W106" s="177" t="str">
        <f t="shared" ca="1" si="79"/>
        <v xml:space="preserve">       </v>
      </c>
      <c r="X106" s="79" t="str">
        <f t="shared" ca="1" si="80"/>
        <v xml:space="preserve">       </v>
      </c>
      <c r="Y106" s="75" t="str">
        <f t="shared" ca="1" si="50"/>
        <v/>
      </c>
      <c r="Z106" s="75" t="str">
        <f t="shared" ca="1" si="51"/>
        <v/>
      </c>
      <c r="AA106" s="75" t="str">
        <f t="shared" ca="1" si="52"/>
        <v/>
      </c>
      <c r="AB106" s="75" t="str">
        <f t="shared" ca="1" si="53"/>
        <v/>
      </c>
      <c r="AC106" s="75" t="str">
        <f t="shared" ca="1" si="54"/>
        <v/>
      </c>
      <c r="AD106" s="75" t="str">
        <f t="shared" ca="1" si="55"/>
        <v/>
      </c>
      <c r="AE106" s="75" t="str">
        <f t="shared" ca="1" si="56"/>
        <v/>
      </c>
      <c r="AF106" s="75" t="str">
        <f t="shared" ca="1" si="57"/>
        <v/>
      </c>
      <c r="AG106" s="84" t="str">
        <f t="shared" ca="1" si="58"/>
        <v/>
      </c>
      <c r="AH106" s="175" t="str">
        <f t="shared" ca="1" si="59"/>
        <v/>
      </c>
      <c r="AJ106" s="75" t="str">
        <f t="shared" ca="1" si="60"/>
        <v/>
      </c>
      <c r="AK106" s="75" t="str">
        <f t="shared" ca="1" si="81"/>
        <v xml:space="preserve">             </v>
      </c>
      <c r="AL106" s="79" t="str">
        <f t="shared" ca="1" si="82"/>
        <v xml:space="preserve">             </v>
      </c>
      <c r="AM106" s="75" t="str">
        <f t="shared" ca="1" si="61"/>
        <v/>
      </c>
      <c r="AN106" s="75" t="str">
        <f t="shared" ca="1" si="62"/>
        <v/>
      </c>
      <c r="AO106" s="75" t="str">
        <f t="shared" ca="1" si="63"/>
        <v/>
      </c>
      <c r="AP106" s="75" t="str">
        <f t="shared" ca="1" si="64"/>
        <v/>
      </c>
      <c r="AQ106" s="75" t="str">
        <f t="shared" ca="1" si="65"/>
        <v/>
      </c>
      <c r="AR106" s="75" t="str">
        <f t="shared" ca="1" si="66"/>
        <v/>
      </c>
      <c r="AS106" s="75" t="str">
        <f t="shared" ca="1" si="67"/>
        <v/>
      </c>
      <c r="AT106" s="75" t="str">
        <f t="shared" ca="1" si="68"/>
        <v/>
      </c>
      <c r="AU106" s="75" t="str">
        <f t="shared" ca="1" si="69"/>
        <v/>
      </c>
      <c r="AV106" s="75" t="str">
        <f t="shared" ca="1" si="70"/>
        <v/>
      </c>
      <c r="AW106" s="75" t="str">
        <f t="shared" ca="1" si="71"/>
        <v/>
      </c>
      <c r="AX106" s="75" t="str">
        <f t="shared" ca="1" si="72"/>
        <v/>
      </c>
      <c r="AY106" s="75" t="str">
        <f t="shared" ca="1" si="73"/>
        <v/>
      </c>
      <c r="BA106" s="75" t="str">
        <f t="shared" ca="1" si="74"/>
        <v/>
      </c>
    </row>
    <row r="107" spans="1:53" ht="18" customHeight="1" x14ac:dyDescent="0.15">
      <c r="A107" s="56">
        <f t="shared" si="75"/>
        <v>94</v>
      </c>
      <c r="B107" s="187"/>
      <c r="C107" s="188"/>
      <c r="D107" s="189"/>
      <c r="E107" s="189"/>
      <c r="F107" s="185"/>
      <c r="G107" s="185"/>
      <c r="H107" s="185"/>
      <c r="I107" s="185"/>
      <c r="J107" s="209" t="str">
        <f t="shared" si="78"/>
        <v>　</v>
      </c>
      <c r="K107" s="210"/>
      <c r="L107" s="211"/>
      <c r="M107" s="212"/>
      <c r="N107" s="221">
        <f t="shared" si="76"/>
        <v>124</v>
      </c>
      <c r="O107" s="222" t="str">
        <f t="shared" si="77"/>
        <v/>
      </c>
      <c r="P107" s="195"/>
      <c r="Q107" s="196"/>
      <c r="R107" s="197"/>
      <c r="S107" s="198"/>
      <c r="T107" s="199"/>
      <c r="V107" s="176" t="str">
        <f t="shared" ca="1" si="49"/>
        <v/>
      </c>
      <c r="W107" s="177" t="str">
        <f t="shared" ca="1" si="79"/>
        <v xml:space="preserve">       </v>
      </c>
      <c r="X107" s="79" t="str">
        <f t="shared" ca="1" si="80"/>
        <v xml:space="preserve">       </v>
      </c>
      <c r="Y107" s="75" t="str">
        <f t="shared" ca="1" si="50"/>
        <v/>
      </c>
      <c r="Z107" s="75" t="str">
        <f t="shared" ca="1" si="51"/>
        <v/>
      </c>
      <c r="AA107" s="75" t="str">
        <f t="shared" ca="1" si="52"/>
        <v/>
      </c>
      <c r="AB107" s="75" t="str">
        <f t="shared" ca="1" si="53"/>
        <v/>
      </c>
      <c r="AC107" s="75" t="str">
        <f t="shared" ca="1" si="54"/>
        <v/>
      </c>
      <c r="AD107" s="75" t="str">
        <f t="shared" ca="1" si="55"/>
        <v/>
      </c>
      <c r="AE107" s="75" t="str">
        <f t="shared" ca="1" si="56"/>
        <v/>
      </c>
      <c r="AF107" s="75" t="str">
        <f t="shared" ca="1" si="57"/>
        <v/>
      </c>
      <c r="AG107" s="84" t="str">
        <f t="shared" ca="1" si="58"/>
        <v/>
      </c>
      <c r="AH107" s="175" t="str">
        <f t="shared" ca="1" si="59"/>
        <v/>
      </c>
      <c r="AJ107" s="75" t="str">
        <f t="shared" ca="1" si="60"/>
        <v/>
      </c>
      <c r="AK107" s="75" t="str">
        <f t="shared" ca="1" si="81"/>
        <v xml:space="preserve">             </v>
      </c>
      <c r="AL107" s="79" t="str">
        <f t="shared" ca="1" si="82"/>
        <v xml:space="preserve">             </v>
      </c>
      <c r="AM107" s="75" t="str">
        <f t="shared" ca="1" si="61"/>
        <v/>
      </c>
      <c r="AN107" s="75" t="str">
        <f t="shared" ca="1" si="62"/>
        <v/>
      </c>
      <c r="AO107" s="75" t="str">
        <f t="shared" ca="1" si="63"/>
        <v/>
      </c>
      <c r="AP107" s="75" t="str">
        <f t="shared" ca="1" si="64"/>
        <v/>
      </c>
      <c r="AQ107" s="75" t="str">
        <f t="shared" ca="1" si="65"/>
        <v/>
      </c>
      <c r="AR107" s="75" t="str">
        <f t="shared" ca="1" si="66"/>
        <v/>
      </c>
      <c r="AS107" s="75" t="str">
        <f t="shared" ca="1" si="67"/>
        <v/>
      </c>
      <c r="AT107" s="75" t="str">
        <f t="shared" ca="1" si="68"/>
        <v/>
      </c>
      <c r="AU107" s="75" t="str">
        <f t="shared" ca="1" si="69"/>
        <v/>
      </c>
      <c r="AV107" s="75" t="str">
        <f t="shared" ca="1" si="70"/>
        <v/>
      </c>
      <c r="AW107" s="75" t="str">
        <f t="shared" ca="1" si="71"/>
        <v/>
      </c>
      <c r="AX107" s="75" t="str">
        <f t="shared" ca="1" si="72"/>
        <v/>
      </c>
      <c r="AY107" s="75" t="str">
        <f t="shared" ca="1" si="73"/>
        <v/>
      </c>
      <c r="BA107" s="75" t="str">
        <f t="shared" ca="1" si="74"/>
        <v/>
      </c>
    </row>
    <row r="108" spans="1:53" ht="18" customHeight="1" x14ac:dyDescent="0.15">
      <c r="A108" s="56">
        <f t="shared" si="75"/>
        <v>95</v>
      </c>
      <c r="B108" s="187"/>
      <c r="C108" s="188"/>
      <c r="D108" s="189"/>
      <c r="E108" s="189"/>
      <c r="F108" s="185"/>
      <c r="G108" s="185"/>
      <c r="H108" s="185"/>
      <c r="I108" s="185"/>
      <c r="J108" s="209" t="str">
        <f t="shared" si="78"/>
        <v>　</v>
      </c>
      <c r="K108" s="210"/>
      <c r="L108" s="211"/>
      <c r="M108" s="212"/>
      <c r="N108" s="221">
        <f t="shared" si="76"/>
        <v>124</v>
      </c>
      <c r="O108" s="222" t="str">
        <f t="shared" si="77"/>
        <v/>
      </c>
      <c r="P108" s="195"/>
      <c r="Q108" s="196"/>
      <c r="R108" s="197"/>
      <c r="S108" s="198"/>
      <c r="T108" s="199"/>
      <c r="V108" s="176" t="str">
        <f t="shared" ca="1" si="49"/>
        <v/>
      </c>
      <c r="W108" s="177" t="str">
        <f t="shared" ca="1" si="79"/>
        <v xml:space="preserve">       </v>
      </c>
      <c r="X108" s="79" t="str">
        <f t="shared" ca="1" si="80"/>
        <v xml:space="preserve">       </v>
      </c>
      <c r="Y108" s="75" t="str">
        <f t="shared" ca="1" si="50"/>
        <v/>
      </c>
      <c r="Z108" s="75" t="str">
        <f t="shared" ca="1" si="51"/>
        <v/>
      </c>
      <c r="AA108" s="75" t="str">
        <f t="shared" ca="1" si="52"/>
        <v/>
      </c>
      <c r="AB108" s="75" t="str">
        <f t="shared" ca="1" si="53"/>
        <v/>
      </c>
      <c r="AC108" s="75" t="str">
        <f t="shared" ca="1" si="54"/>
        <v/>
      </c>
      <c r="AD108" s="75" t="str">
        <f t="shared" ca="1" si="55"/>
        <v/>
      </c>
      <c r="AE108" s="75" t="str">
        <f t="shared" ca="1" si="56"/>
        <v/>
      </c>
      <c r="AF108" s="75" t="str">
        <f t="shared" ca="1" si="57"/>
        <v/>
      </c>
      <c r="AG108" s="84" t="str">
        <f t="shared" ca="1" si="58"/>
        <v/>
      </c>
      <c r="AH108" s="175" t="str">
        <f t="shared" ca="1" si="59"/>
        <v/>
      </c>
      <c r="AJ108" s="75" t="str">
        <f t="shared" ca="1" si="60"/>
        <v/>
      </c>
      <c r="AK108" s="75" t="str">
        <f t="shared" ca="1" si="81"/>
        <v xml:space="preserve">             </v>
      </c>
      <c r="AL108" s="79" t="str">
        <f t="shared" ca="1" si="82"/>
        <v xml:space="preserve">             </v>
      </c>
      <c r="AM108" s="75" t="str">
        <f t="shared" ca="1" si="61"/>
        <v/>
      </c>
      <c r="AN108" s="75" t="str">
        <f t="shared" ca="1" si="62"/>
        <v/>
      </c>
      <c r="AO108" s="75" t="str">
        <f t="shared" ca="1" si="63"/>
        <v/>
      </c>
      <c r="AP108" s="75" t="str">
        <f t="shared" ca="1" si="64"/>
        <v/>
      </c>
      <c r="AQ108" s="75" t="str">
        <f t="shared" ca="1" si="65"/>
        <v/>
      </c>
      <c r="AR108" s="75" t="str">
        <f t="shared" ca="1" si="66"/>
        <v/>
      </c>
      <c r="AS108" s="75" t="str">
        <f t="shared" ca="1" si="67"/>
        <v/>
      </c>
      <c r="AT108" s="75" t="str">
        <f t="shared" ca="1" si="68"/>
        <v/>
      </c>
      <c r="AU108" s="75" t="str">
        <f t="shared" ca="1" si="69"/>
        <v/>
      </c>
      <c r="AV108" s="75" t="str">
        <f t="shared" ca="1" si="70"/>
        <v/>
      </c>
      <c r="AW108" s="75" t="str">
        <f t="shared" ca="1" si="71"/>
        <v/>
      </c>
      <c r="AX108" s="75" t="str">
        <f t="shared" ca="1" si="72"/>
        <v/>
      </c>
      <c r="AY108" s="75" t="str">
        <f t="shared" ca="1" si="73"/>
        <v/>
      </c>
      <c r="BA108" s="75" t="str">
        <f t="shared" ca="1" si="74"/>
        <v/>
      </c>
    </row>
    <row r="109" spans="1:53" ht="18" customHeight="1" x14ac:dyDescent="0.15">
      <c r="A109" s="56">
        <f t="shared" si="75"/>
        <v>96</v>
      </c>
      <c r="B109" s="187"/>
      <c r="C109" s="188"/>
      <c r="D109" s="189"/>
      <c r="E109" s="189"/>
      <c r="F109" s="185"/>
      <c r="G109" s="185"/>
      <c r="H109" s="185"/>
      <c r="I109" s="185"/>
      <c r="J109" s="209" t="str">
        <f t="shared" si="78"/>
        <v>　</v>
      </c>
      <c r="K109" s="210"/>
      <c r="L109" s="211"/>
      <c r="M109" s="212"/>
      <c r="N109" s="221">
        <f t="shared" si="76"/>
        <v>124</v>
      </c>
      <c r="O109" s="222" t="str">
        <f t="shared" si="77"/>
        <v/>
      </c>
      <c r="P109" s="195"/>
      <c r="Q109" s="196"/>
      <c r="R109" s="197"/>
      <c r="S109" s="198"/>
      <c r="T109" s="199"/>
      <c r="V109" s="176" t="str">
        <f t="shared" ca="1" si="49"/>
        <v/>
      </c>
      <c r="W109" s="177" t="str">
        <f t="shared" ca="1" si="79"/>
        <v xml:space="preserve">       </v>
      </c>
      <c r="X109" s="79" t="str">
        <f t="shared" ca="1" si="80"/>
        <v xml:space="preserve">       </v>
      </c>
      <c r="Y109" s="75" t="str">
        <f t="shared" ca="1" si="50"/>
        <v/>
      </c>
      <c r="Z109" s="75" t="str">
        <f t="shared" ca="1" si="51"/>
        <v/>
      </c>
      <c r="AA109" s="75" t="str">
        <f t="shared" ca="1" si="52"/>
        <v/>
      </c>
      <c r="AB109" s="75" t="str">
        <f t="shared" ca="1" si="53"/>
        <v/>
      </c>
      <c r="AC109" s="75" t="str">
        <f t="shared" ca="1" si="54"/>
        <v/>
      </c>
      <c r="AD109" s="75" t="str">
        <f t="shared" ca="1" si="55"/>
        <v/>
      </c>
      <c r="AE109" s="75" t="str">
        <f t="shared" ca="1" si="56"/>
        <v/>
      </c>
      <c r="AF109" s="75" t="str">
        <f t="shared" ca="1" si="57"/>
        <v/>
      </c>
      <c r="AG109" s="84" t="str">
        <f t="shared" ca="1" si="58"/>
        <v/>
      </c>
      <c r="AH109" s="175" t="str">
        <f t="shared" ca="1" si="59"/>
        <v/>
      </c>
      <c r="AJ109" s="75" t="str">
        <f t="shared" ca="1" si="60"/>
        <v/>
      </c>
      <c r="AK109" s="75" t="str">
        <f t="shared" ca="1" si="81"/>
        <v xml:space="preserve">             </v>
      </c>
      <c r="AL109" s="79" t="str">
        <f t="shared" ca="1" si="82"/>
        <v xml:space="preserve">             </v>
      </c>
      <c r="AM109" s="75" t="str">
        <f t="shared" ca="1" si="61"/>
        <v/>
      </c>
      <c r="AN109" s="75" t="str">
        <f t="shared" ca="1" si="62"/>
        <v/>
      </c>
      <c r="AO109" s="75" t="str">
        <f t="shared" ca="1" si="63"/>
        <v/>
      </c>
      <c r="AP109" s="75" t="str">
        <f t="shared" ca="1" si="64"/>
        <v/>
      </c>
      <c r="AQ109" s="75" t="str">
        <f t="shared" ca="1" si="65"/>
        <v/>
      </c>
      <c r="AR109" s="75" t="str">
        <f t="shared" ca="1" si="66"/>
        <v/>
      </c>
      <c r="AS109" s="75" t="str">
        <f t="shared" ca="1" si="67"/>
        <v/>
      </c>
      <c r="AT109" s="75" t="str">
        <f t="shared" ca="1" si="68"/>
        <v/>
      </c>
      <c r="AU109" s="75" t="str">
        <f t="shared" ca="1" si="69"/>
        <v/>
      </c>
      <c r="AV109" s="75" t="str">
        <f t="shared" ca="1" si="70"/>
        <v/>
      </c>
      <c r="AW109" s="75" t="str">
        <f t="shared" ca="1" si="71"/>
        <v/>
      </c>
      <c r="AX109" s="75" t="str">
        <f t="shared" ca="1" si="72"/>
        <v/>
      </c>
      <c r="AY109" s="75" t="str">
        <f t="shared" ca="1" si="73"/>
        <v/>
      </c>
      <c r="BA109" s="75" t="str">
        <f t="shared" ca="1" si="74"/>
        <v/>
      </c>
    </row>
    <row r="110" spans="1:53" ht="18" customHeight="1" x14ac:dyDescent="0.15">
      <c r="A110" s="56">
        <f t="shared" si="75"/>
        <v>97</v>
      </c>
      <c r="B110" s="187"/>
      <c r="C110" s="188"/>
      <c r="D110" s="189"/>
      <c r="E110" s="189"/>
      <c r="F110" s="185"/>
      <c r="G110" s="185"/>
      <c r="H110" s="185"/>
      <c r="I110" s="185"/>
      <c r="J110" s="209" t="str">
        <f t="shared" si="78"/>
        <v>　</v>
      </c>
      <c r="K110" s="210"/>
      <c r="L110" s="211"/>
      <c r="M110" s="212"/>
      <c r="N110" s="221">
        <f t="shared" si="76"/>
        <v>124</v>
      </c>
      <c r="O110" s="222" t="str">
        <f t="shared" si="77"/>
        <v/>
      </c>
      <c r="P110" s="195"/>
      <c r="Q110" s="196"/>
      <c r="R110" s="197"/>
      <c r="S110" s="198"/>
      <c r="T110" s="199"/>
      <c r="V110" s="176" t="str">
        <f t="shared" ca="1" si="49"/>
        <v/>
      </c>
      <c r="W110" s="177" t="str">
        <f t="shared" ca="1" si="79"/>
        <v xml:space="preserve">       </v>
      </c>
      <c r="X110" s="79" t="str">
        <f t="shared" ca="1" si="80"/>
        <v xml:space="preserve">       </v>
      </c>
      <c r="Y110" s="75" t="str">
        <f t="shared" ca="1" si="50"/>
        <v/>
      </c>
      <c r="Z110" s="75" t="str">
        <f t="shared" ca="1" si="51"/>
        <v/>
      </c>
      <c r="AA110" s="75" t="str">
        <f t="shared" ca="1" si="52"/>
        <v/>
      </c>
      <c r="AB110" s="75" t="str">
        <f t="shared" ca="1" si="53"/>
        <v/>
      </c>
      <c r="AC110" s="75" t="str">
        <f t="shared" ca="1" si="54"/>
        <v/>
      </c>
      <c r="AD110" s="75" t="str">
        <f t="shared" ca="1" si="55"/>
        <v/>
      </c>
      <c r="AE110" s="75" t="str">
        <f t="shared" ca="1" si="56"/>
        <v/>
      </c>
      <c r="AF110" s="75" t="str">
        <f t="shared" ca="1" si="57"/>
        <v/>
      </c>
      <c r="AG110" s="84" t="str">
        <f t="shared" ca="1" si="58"/>
        <v/>
      </c>
      <c r="AH110" s="175" t="str">
        <f t="shared" ca="1" si="59"/>
        <v/>
      </c>
      <c r="AJ110" s="75" t="str">
        <f t="shared" ca="1" si="60"/>
        <v/>
      </c>
      <c r="AK110" s="75" t="str">
        <f t="shared" ca="1" si="81"/>
        <v xml:space="preserve">             </v>
      </c>
      <c r="AL110" s="79" t="str">
        <f t="shared" ca="1" si="82"/>
        <v xml:space="preserve">             </v>
      </c>
      <c r="AM110" s="75" t="str">
        <f t="shared" ca="1" si="61"/>
        <v/>
      </c>
      <c r="AN110" s="75" t="str">
        <f t="shared" ca="1" si="62"/>
        <v/>
      </c>
      <c r="AO110" s="75" t="str">
        <f t="shared" ca="1" si="63"/>
        <v/>
      </c>
      <c r="AP110" s="75" t="str">
        <f t="shared" ca="1" si="64"/>
        <v/>
      </c>
      <c r="AQ110" s="75" t="str">
        <f t="shared" ca="1" si="65"/>
        <v/>
      </c>
      <c r="AR110" s="75" t="str">
        <f t="shared" ca="1" si="66"/>
        <v/>
      </c>
      <c r="AS110" s="75" t="str">
        <f t="shared" ca="1" si="67"/>
        <v/>
      </c>
      <c r="AT110" s="75" t="str">
        <f t="shared" ca="1" si="68"/>
        <v/>
      </c>
      <c r="AU110" s="75" t="str">
        <f t="shared" ca="1" si="69"/>
        <v/>
      </c>
      <c r="AV110" s="75" t="str">
        <f t="shared" ca="1" si="70"/>
        <v/>
      </c>
      <c r="AW110" s="75" t="str">
        <f t="shared" ca="1" si="71"/>
        <v/>
      </c>
      <c r="AX110" s="75" t="str">
        <f t="shared" ca="1" si="72"/>
        <v/>
      </c>
      <c r="AY110" s="75" t="str">
        <f t="shared" ca="1" si="73"/>
        <v/>
      </c>
      <c r="BA110" s="75" t="str">
        <f t="shared" ca="1" si="74"/>
        <v/>
      </c>
    </row>
    <row r="111" spans="1:53" ht="18" customHeight="1" x14ac:dyDescent="0.15">
      <c r="A111" s="56">
        <f t="shared" si="75"/>
        <v>98</v>
      </c>
      <c r="B111" s="187"/>
      <c r="C111" s="188"/>
      <c r="D111" s="189"/>
      <c r="E111" s="189"/>
      <c r="F111" s="185"/>
      <c r="G111" s="185"/>
      <c r="H111" s="185"/>
      <c r="I111" s="185"/>
      <c r="J111" s="209" t="str">
        <f t="shared" si="78"/>
        <v>　</v>
      </c>
      <c r="K111" s="210"/>
      <c r="L111" s="211"/>
      <c r="M111" s="212"/>
      <c r="N111" s="221">
        <f t="shared" si="76"/>
        <v>124</v>
      </c>
      <c r="O111" s="222" t="str">
        <f t="shared" si="77"/>
        <v/>
      </c>
      <c r="P111" s="195"/>
      <c r="Q111" s="196"/>
      <c r="R111" s="197"/>
      <c r="S111" s="198"/>
      <c r="T111" s="199"/>
      <c r="V111" s="176" t="str">
        <f t="shared" ca="1" si="49"/>
        <v/>
      </c>
      <c r="W111" s="177" t="str">
        <f t="shared" ca="1" si="79"/>
        <v xml:space="preserve">       </v>
      </c>
      <c r="X111" s="79" t="str">
        <f t="shared" ca="1" si="80"/>
        <v xml:space="preserve">       </v>
      </c>
      <c r="Y111" s="75" t="str">
        <f t="shared" ca="1" si="50"/>
        <v/>
      </c>
      <c r="Z111" s="75" t="str">
        <f t="shared" ca="1" si="51"/>
        <v/>
      </c>
      <c r="AA111" s="75" t="str">
        <f t="shared" ca="1" si="52"/>
        <v/>
      </c>
      <c r="AB111" s="75" t="str">
        <f t="shared" ca="1" si="53"/>
        <v/>
      </c>
      <c r="AC111" s="75" t="str">
        <f t="shared" ca="1" si="54"/>
        <v/>
      </c>
      <c r="AD111" s="75" t="str">
        <f t="shared" ca="1" si="55"/>
        <v/>
      </c>
      <c r="AE111" s="75" t="str">
        <f t="shared" ca="1" si="56"/>
        <v/>
      </c>
      <c r="AF111" s="75" t="str">
        <f t="shared" ca="1" si="57"/>
        <v/>
      </c>
      <c r="AG111" s="84" t="str">
        <f t="shared" ca="1" si="58"/>
        <v/>
      </c>
      <c r="AH111" s="175" t="str">
        <f t="shared" ca="1" si="59"/>
        <v/>
      </c>
      <c r="AJ111" s="75" t="str">
        <f t="shared" ca="1" si="60"/>
        <v/>
      </c>
      <c r="AK111" s="75" t="str">
        <f t="shared" ca="1" si="81"/>
        <v xml:space="preserve">             </v>
      </c>
      <c r="AL111" s="79" t="str">
        <f t="shared" ca="1" si="82"/>
        <v xml:space="preserve">             </v>
      </c>
      <c r="AM111" s="75" t="str">
        <f t="shared" ca="1" si="61"/>
        <v/>
      </c>
      <c r="AN111" s="75" t="str">
        <f t="shared" ca="1" si="62"/>
        <v/>
      </c>
      <c r="AO111" s="75" t="str">
        <f t="shared" ca="1" si="63"/>
        <v/>
      </c>
      <c r="AP111" s="75" t="str">
        <f t="shared" ca="1" si="64"/>
        <v/>
      </c>
      <c r="AQ111" s="75" t="str">
        <f t="shared" ca="1" si="65"/>
        <v/>
      </c>
      <c r="AR111" s="75" t="str">
        <f t="shared" ca="1" si="66"/>
        <v/>
      </c>
      <c r="AS111" s="75" t="str">
        <f t="shared" ca="1" si="67"/>
        <v/>
      </c>
      <c r="AT111" s="75" t="str">
        <f t="shared" ca="1" si="68"/>
        <v/>
      </c>
      <c r="AU111" s="75" t="str">
        <f t="shared" ca="1" si="69"/>
        <v/>
      </c>
      <c r="AV111" s="75" t="str">
        <f t="shared" ca="1" si="70"/>
        <v/>
      </c>
      <c r="AW111" s="75" t="str">
        <f t="shared" ca="1" si="71"/>
        <v/>
      </c>
      <c r="AX111" s="75" t="str">
        <f t="shared" ca="1" si="72"/>
        <v/>
      </c>
      <c r="AY111" s="75" t="str">
        <f t="shared" ca="1" si="73"/>
        <v/>
      </c>
      <c r="BA111" s="75" t="str">
        <f t="shared" ca="1" si="74"/>
        <v/>
      </c>
    </row>
    <row r="112" spans="1:53" ht="18" customHeight="1" x14ac:dyDescent="0.15">
      <c r="A112" s="56">
        <f t="shared" si="75"/>
        <v>99</v>
      </c>
      <c r="B112" s="187"/>
      <c r="C112" s="188"/>
      <c r="D112" s="189"/>
      <c r="E112" s="189"/>
      <c r="F112" s="185"/>
      <c r="G112" s="185"/>
      <c r="H112" s="185"/>
      <c r="I112" s="185"/>
      <c r="J112" s="209" t="str">
        <f t="shared" si="78"/>
        <v>　</v>
      </c>
      <c r="K112" s="210"/>
      <c r="L112" s="211"/>
      <c r="M112" s="212"/>
      <c r="N112" s="221">
        <f t="shared" si="76"/>
        <v>124</v>
      </c>
      <c r="O112" s="222" t="str">
        <f t="shared" si="77"/>
        <v/>
      </c>
      <c r="P112" s="195"/>
      <c r="Q112" s="196"/>
      <c r="R112" s="197"/>
      <c r="S112" s="198"/>
      <c r="T112" s="199"/>
      <c r="V112" s="176" t="str">
        <f t="shared" ca="1" si="49"/>
        <v/>
      </c>
      <c r="W112" s="177" t="str">
        <f t="shared" ca="1" si="79"/>
        <v xml:space="preserve">       </v>
      </c>
      <c r="X112" s="79" t="str">
        <f t="shared" ca="1" si="80"/>
        <v xml:space="preserve">       </v>
      </c>
      <c r="Y112" s="75" t="str">
        <f t="shared" ca="1" si="50"/>
        <v/>
      </c>
      <c r="Z112" s="75" t="str">
        <f t="shared" ca="1" si="51"/>
        <v/>
      </c>
      <c r="AA112" s="75" t="str">
        <f t="shared" ca="1" si="52"/>
        <v/>
      </c>
      <c r="AB112" s="75" t="str">
        <f t="shared" ca="1" si="53"/>
        <v/>
      </c>
      <c r="AC112" s="75" t="str">
        <f t="shared" ca="1" si="54"/>
        <v/>
      </c>
      <c r="AD112" s="75" t="str">
        <f t="shared" ca="1" si="55"/>
        <v/>
      </c>
      <c r="AE112" s="75" t="str">
        <f t="shared" ca="1" si="56"/>
        <v/>
      </c>
      <c r="AF112" s="75" t="str">
        <f t="shared" ca="1" si="57"/>
        <v/>
      </c>
      <c r="AG112" s="84" t="str">
        <f t="shared" ca="1" si="58"/>
        <v/>
      </c>
      <c r="AH112" s="175" t="str">
        <f t="shared" ca="1" si="59"/>
        <v/>
      </c>
      <c r="AJ112" s="75" t="str">
        <f t="shared" ca="1" si="60"/>
        <v/>
      </c>
      <c r="AK112" s="75" t="str">
        <f t="shared" ca="1" si="81"/>
        <v xml:space="preserve">             </v>
      </c>
      <c r="AL112" s="79" t="str">
        <f t="shared" ca="1" si="82"/>
        <v xml:space="preserve">             </v>
      </c>
      <c r="AM112" s="75" t="str">
        <f t="shared" ca="1" si="61"/>
        <v/>
      </c>
      <c r="AN112" s="75" t="str">
        <f t="shared" ca="1" si="62"/>
        <v/>
      </c>
      <c r="AO112" s="75" t="str">
        <f t="shared" ca="1" si="63"/>
        <v/>
      </c>
      <c r="AP112" s="75" t="str">
        <f t="shared" ca="1" si="64"/>
        <v/>
      </c>
      <c r="AQ112" s="75" t="str">
        <f t="shared" ca="1" si="65"/>
        <v/>
      </c>
      <c r="AR112" s="75" t="str">
        <f t="shared" ca="1" si="66"/>
        <v/>
      </c>
      <c r="AS112" s="75" t="str">
        <f t="shared" ca="1" si="67"/>
        <v/>
      </c>
      <c r="AT112" s="75" t="str">
        <f t="shared" ca="1" si="68"/>
        <v/>
      </c>
      <c r="AU112" s="75" t="str">
        <f t="shared" ca="1" si="69"/>
        <v/>
      </c>
      <c r="AV112" s="75" t="str">
        <f t="shared" ca="1" si="70"/>
        <v/>
      </c>
      <c r="AW112" s="75" t="str">
        <f t="shared" ca="1" si="71"/>
        <v/>
      </c>
      <c r="AX112" s="75" t="str">
        <f t="shared" ca="1" si="72"/>
        <v/>
      </c>
      <c r="AY112" s="75" t="str">
        <f t="shared" ca="1" si="73"/>
        <v/>
      </c>
      <c r="BA112" s="75" t="str">
        <f t="shared" ca="1" si="74"/>
        <v/>
      </c>
    </row>
    <row r="113" spans="1:53" ht="18" customHeight="1" x14ac:dyDescent="0.15">
      <c r="A113" s="56">
        <f t="shared" si="75"/>
        <v>100</v>
      </c>
      <c r="B113" s="187"/>
      <c r="C113" s="188"/>
      <c r="D113" s="189"/>
      <c r="E113" s="189"/>
      <c r="F113" s="185"/>
      <c r="G113" s="185"/>
      <c r="H113" s="185"/>
      <c r="I113" s="185"/>
      <c r="J113" s="209" t="str">
        <f t="shared" si="78"/>
        <v>　</v>
      </c>
      <c r="K113" s="210"/>
      <c r="L113" s="211"/>
      <c r="M113" s="212"/>
      <c r="N113" s="221">
        <f t="shared" si="76"/>
        <v>124</v>
      </c>
      <c r="O113" s="222" t="str">
        <f t="shared" si="77"/>
        <v/>
      </c>
      <c r="P113" s="195"/>
      <c r="Q113" s="196"/>
      <c r="R113" s="197"/>
      <c r="S113" s="198"/>
      <c r="T113" s="199"/>
      <c r="V113" s="176" t="str">
        <f t="shared" ca="1" si="49"/>
        <v/>
      </c>
      <c r="W113" s="177" t="str">
        <f t="shared" ca="1" si="79"/>
        <v xml:space="preserve">       </v>
      </c>
      <c r="X113" s="79" t="str">
        <f t="shared" ca="1" si="80"/>
        <v xml:space="preserve">       </v>
      </c>
      <c r="Y113" s="75" t="str">
        <f t="shared" ca="1" si="50"/>
        <v/>
      </c>
      <c r="Z113" s="75" t="str">
        <f t="shared" ca="1" si="51"/>
        <v/>
      </c>
      <c r="AA113" s="75" t="str">
        <f t="shared" ca="1" si="52"/>
        <v/>
      </c>
      <c r="AB113" s="75" t="str">
        <f t="shared" ca="1" si="53"/>
        <v/>
      </c>
      <c r="AC113" s="75" t="str">
        <f t="shared" ca="1" si="54"/>
        <v/>
      </c>
      <c r="AD113" s="75" t="str">
        <f t="shared" ca="1" si="55"/>
        <v/>
      </c>
      <c r="AE113" s="75" t="str">
        <f t="shared" ca="1" si="56"/>
        <v/>
      </c>
      <c r="AF113" s="75" t="str">
        <f t="shared" ca="1" si="57"/>
        <v/>
      </c>
      <c r="AG113" s="84" t="str">
        <f t="shared" ca="1" si="58"/>
        <v/>
      </c>
      <c r="AH113" s="175" t="str">
        <f t="shared" ca="1" si="59"/>
        <v/>
      </c>
      <c r="AJ113" s="75" t="str">
        <f t="shared" ca="1" si="60"/>
        <v/>
      </c>
      <c r="AK113" s="75" t="str">
        <f t="shared" ca="1" si="81"/>
        <v xml:space="preserve">             </v>
      </c>
      <c r="AL113" s="79" t="str">
        <f t="shared" ca="1" si="82"/>
        <v xml:space="preserve">             </v>
      </c>
      <c r="AM113" s="75" t="str">
        <f t="shared" ca="1" si="61"/>
        <v/>
      </c>
      <c r="AN113" s="75" t="str">
        <f t="shared" ca="1" si="62"/>
        <v/>
      </c>
      <c r="AO113" s="75" t="str">
        <f t="shared" ca="1" si="63"/>
        <v/>
      </c>
      <c r="AP113" s="75" t="str">
        <f t="shared" ca="1" si="64"/>
        <v/>
      </c>
      <c r="AQ113" s="75" t="str">
        <f t="shared" ca="1" si="65"/>
        <v/>
      </c>
      <c r="AR113" s="75" t="str">
        <f t="shared" ca="1" si="66"/>
        <v/>
      </c>
      <c r="AS113" s="75" t="str">
        <f t="shared" ca="1" si="67"/>
        <v/>
      </c>
      <c r="AT113" s="75" t="str">
        <f t="shared" ca="1" si="68"/>
        <v/>
      </c>
      <c r="AU113" s="75" t="str">
        <f t="shared" ca="1" si="69"/>
        <v/>
      </c>
      <c r="AV113" s="75" t="str">
        <f t="shared" ca="1" si="70"/>
        <v/>
      </c>
      <c r="AW113" s="75" t="str">
        <f t="shared" ca="1" si="71"/>
        <v/>
      </c>
      <c r="AX113" s="75" t="str">
        <f t="shared" ca="1" si="72"/>
        <v/>
      </c>
      <c r="AY113" s="75" t="str">
        <f t="shared" ca="1" si="73"/>
        <v/>
      </c>
      <c r="BA113" s="75" t="str">
        <f t="shared" ca="1" si="74"/>
        <v/>
      </c>
    </row>
    <row r="114" spans="1:53" ht="18" customHeight="1" x14ac:dyDescent="0.15">
      <c r="A114" s="56">
        <f t="shared" si="75"/>
        <v>101</v>
      </c>
      <c r="B114" s="187"/>
      <c r="C114" s="188"/>
      <c r="D114" s="189"/>
      <c r="E114" s="189"/>
      <c r="F114" s="185"/>
      <c r="G114" s="185"/>
      <c r="H114" s="185"/>
      <c r="I114" s="185"/>
      <c r="J114" s="209" t="str">
        <f t="shared" si="78"/>
        <v>　</v>
      </c>
      <c r="K114" s="210"/>
      <c r="L114" s="211"/>
      <c r="M114" s="212"/>
      <c r="N114" s="221">
        <f t="shared" si="76"/>
        <v>124</v>
      </c>
      <c r="O114" s="222" t="str">
        <f t="shared" si="77"/>
        <v/>
      </c>
      <c r="P114" s="195"/>
      <c r="Q114" s="196"/>
      <c r="R114" s="197"/>
      <c r="S114" s="198"/>
      <c r="T114" s="199"/>
      <c r="V114" s="176" t="str">
        <f t="shared" ca="1" si="49"/>
        <v/>
      </c>
      <c r="W114" s="177" t="str">
        <f t="shared" ca="1" si="79"/>
        <v xml:space="preserve">       </v>
      </c>
      <c r="X114" s="79" t="str">
        <f t="shared" ca="1" si="80"/>
        <v xml:space="preserve">       </v>
      </c>
      <c r="Y114" s="75" t="str">
        <f t="shared" ca="1" si="50"/>
        <v/>
      </c>
      <c r="Z114" s="75" t="str">
        <f t="shared" ca="1" si="51"/>
        <v/>
      </c>
      <c r="AA114" s="75" t="str">
        <f t="shared" ca="1" si="52"/>
        <v/>
      </c>
      <c r="AB114" s="75" t="str">
        <f t="shared" ca="1" si="53"/>
        <v/>
      </c>
      <c r="AC114" s="75" t="str">
        <f t="shared" ca="1" si="54"/>
        <v/>
      </c>
      <c r="AD114" s="75" t="str">
        <f t="shared" ca="1" si="55"/>
        <v/>
      </c>
      <c r="AE114" s="75" t="str">
        <f t="shared" ca="1" si="56"/>
        <v/>
      </c>
      <c r="AF114" s="75" t="str">
        <f t="shared" ca="1" si="57"/>
        <v/>
      </c>
      <c r="AG114" s="84" t="str">
        <f t="shared" ca="1" si="58"/>
        <v/>
      </c>
      <c r="AH114" s="175" t="str">
        <f t="shared" ca="1" si="59"/>
        <v/>
      </c>
      <c r="AJ114" s="75" t="str">
        <f t="shared" ca="1" si="60"/>
        <v/>
      </c>
      <c r="AK114" s="75" t="str">
        <f t="shared" ca="1" si="81"/>
        <v xml:space="preserve">             </v>
      </c>
      <c r="AL114" s="79" t="str">
        <f t="shared" ca="1" si="82"/>
        <v xml:space="preserve">             </v>
      </c>
      <c r="AM114" s="75" t="str">
        <f t="shared" ca="1" si="61"/>
        <v/>
      </c>
      <c r="AN114" s="75" t="str">
        <f t="shared" ca="1" si="62"/>
        <v/>
      </c>
      <c r="AO114" s="75" t="str">
        <f t="shared" ca="1" si="63"/>
        <v/>
      </c>
      <c r="AP114" s="75" t="str">
        <f t="shared" ca="1" si="64"/>
        <v/>
      </c>
      <c r="AQ114" s="75" t="str">
        <f t="shared" ca="1" si="65"/>
        <v/>
      </c>
      <c r="AR114" s="75" t="str">
        <f t="shared" ca="1" si="66"/>
        <v/>
      </c>
      <c r="AS114" s="75" t="str">
        <f t="shared" ca="1" si="67"/>
        <v/>
      </c>
      <c r="AT114" s="75" t="str">
        <f t="shared" ca="1" si="68"/>
        <v/>
      </c>
      <c r="AU114" s="75" t="str">
        <f t="shared" ca="1" si="69"/>
        <v/>
      </c>
      <c r="AV114" s="75" t="str">
        <f t="shared" ca="1" si="70"/>
        <v/>
      </c>
      <c r="AW114" s="75" t="str">
        <f t="shared" ca="1" si="71"/>
        <v/>
      </c>
      <c r="AX114" s="75" t="str">
        <f t="shared" ca="1" si="72"/>
        <v/>
      </c>
      <c r="AY114" s="75" t="str">
        <f t="shared" ca="1" si="73"/>
        <v/>
      </c>
      <c r="BA114" s="75" t="str">
        <f t="shared" ca="1" si="74"/>
        <v/>
      </c>
    </row>
    <row r="115" spans="1:53" ht="18" customHeight="1" x14ac:dyDescent="0.15">
      <c r="A115" s="56">
        <f t="shared" si="75"/>
        <v>102</v>
      </c>
      <c r="B115" s="187"/>
      <c r="C115" s="188"/>
      <c r="D115" s="189"/>
      <c r="E115" s="189"/>
      <c r="F115" s="185"/>
      <c r="G115" s="185"/>
      <c r="H115" s="185"/>
      <c r="I115" s="185"/>
      <c r="J115" s="209" t="str">
        <f t="shared" si="78"/>
        <v>　</v>
      </c>
      <c r="K115" s="210"/>
      <c r="L115" s="211"/>
      <c r="M115" s="212"/>
      <c r="N115" s="221">
        <f t="shared" si="76"/>
        <v>124</v>
      </c>
      <c r="O115" s="222" t="str">
        <f t="shared" si="77"/>
        <v/>
      </c>
      <c r="P115" s="195"/>
      <c r="Q115" s="196"/>
      <c r="R115" s="197"/>
      <c r="S115" s="198"/>
      <c r="T115" s="199"/>
      <c r="V115" s="176" t="str">
        <f t="shared" ca="1" si="49"/>
        <v/>
      </c>
      <c r="W115" s="177" t="str">
        <f t="shared" ca="1" si="79"/>
        <v xml:space="preserve">       </v>
      </c>
      <c r="X115" s="79" t="str">
        <f t="shared" ca="1" si="80"/>
        <v xml:space="preserve">       </v>
      </c>
      <c r="Y115" s="75" t="str">
        <f t="shared" ca="1" si="50"/>
        <v/>
      </c>
      <c r="Z115" s="75" t="str">
        <f t="shared" ca="1" si="51"/>
        <v/>
      </c>
      <c r="AA115" s="75" t="str">
        <f t="shared" ca="1" si="52"/>
        <v/>
      </c>
      <c r="AB115" s="75" t="str">
        <f t="shared" ca="1" si="53"/>
        <v/>
      </c>
      <c r="AC115" s="75" t="str">
        <f t="shared" ca="1" si="54"/>
        <v/>
      </c>
      <c r="AD115" s="75" t="str">
        <f t="shared" ca="1" si="55"/>
        <v/>
      </c>
      <c r="AE115" s="75" t="str">
        <f t="shared" ca="1" si="56"/>
        <v/>
      </c>
      <c r="AF115" s="75" t="str">
        <f t="shared" ca="1" si="57"/>
        <v/>
      </c>
      <c r="AG115" s="84" t="str">
        <f t="shared" ca="1" si="58"/>
        <v/>
      </c>
      <c r="AH115" s="175" t="str">
        <f t="shared" ca="1" si="59"/>
        <v/>
      </c>
      <c r="AJ115" s="75" t="str">
        <f t="shared" ca="1" si="60"/>
        <v/>
      </c>
      <c r="AK115" s="75" t="str">
        <f t="shared" ca="1" si="81"/>
        <v xml:space="preserve">             </v>
      </c>
      <c r="AL115" s="79" t="str">
        <f t="shared" ca="1" si="82"/>
        <v xml:space="preserve">             </v>
      </c>
      <c r="AM115" s="75" t="str">
        <f t="shared" ca="1" si="61"/>
        <v/>
      </c>
      <c r="AN115" s="75" t="str">
        <f t="shared" ca="1" si="62"/>
        <v/>
      </c>
      <c r="AO115" s="75" t="str">
        <f t="shared" ca="1" si="63"/>
        <v/>
      </c>
      <c r="AP115" s="75" t="str">
        <f t="shared" ca="1" si="64"/>
        <v/>
      </c>
      <c r="AQ115" s="75" t="str">
        <f t="shared" ca="1" si="65"/>
        <v/>
      </c>
      <c r="AR115" s="75" t="str">
        <f t="shared" ca="1" si="66"/>
        <v/>
      </c>
      <c r="AS115" s="75" t="str">
        <f t="shared" ca="1" si="67"/>
        <v/>
      </c>
      <c r="AT115" s="75" t="str">
        <f t="shared" ca="1" si="68"/>
        <v/>
      </c>
      <c r="AU115" s="75" t="str">
        <f t="shared" ca="1" si="69"/>
        <v/>
      </c>
      <c r="AV115" s="75" t="str">
        <f t="shared" ca="1" si="70"/>
        <v/>
      </c>
      <c r="AW115" s="75" t="str">
        <f t="shared" ca="1" si="71"/>
        <v/>
      </c>
      <c r="AX115" s="75" t="str">
        <f t="shared" ca="1" si="72"/>
        <v/>
      </c>
      <c r="AY115" s="75" t="str">
        <f t="shared" ca="1" si="73"/>
        <v/>
      </c>
      <c r="BA115" s="75" t="str">
        <f t="shared" ca="1" si="74"/>
        <v/>
      </c>
    </row>
    <row r="116" spans="1:53" ht="18" customHeight="1" x14ac:dyDescent="0.15">
      <c r="A116" s="56">
        <f t="shared" si="75"/>
        <v>103</v>
      </c>
      <c r="B116" s="187"/>
      <c r="C116" s="188"/>
      <c r="D116" s="189"/>
      <c r="E116" s="189"/>
      <c r="F116" s="185"/>
      <c r="G116" s="185"/>
      <c r="H116" s="185"/>
      <c r="I116" s="185"/>
      <c r="J116" s="209" t="str">
        <f t="shared" si="78"/>
        <v>　</v>
      </c>
      <c r="K116" s="210"/>
      <c r="L116" s="211"/>
      <c r="M116" s="212"/>
      <c r="N116" s="221">
        <f t="shared" si="76"/>
        <v>124</v>
      </c>
      <c r="O116" s="222" t="str">
        <f t="shared" si="77"/>
        <v/>
      </c>
      <c r="P116" s="195"/>
      <c r="Q116" s="196"/>
      <c r="R116" s="197"/>
      <c r="S116" s="198"/>
      <c r="T116" s="199"/>
      <c r="V116" s="176" t="str">
        <f t="shared" ca="1" si="49"/>
        <v/>
      </c>
      <c r="W116" s="177" t="str">
        <f t="shared" ca="1" si="79"/>
        <v xml:space="preserve">       </v>
      </c>
      <c r="X116" s="79" t="str">
        <f t="shared" ca="1" si="80"/>
        <v xml:space="preserve">       </v>
      </c>
      <c r="Y116" s="75" t="str">
        <f t="shared" ca="1" si="50"/>
        <v/>
      </c>
      <c r="Z116" s="75" t="str">
        <f t="shared" ca="1" si="51"/>
        <v/>
      </c>
      <c r="AA116" s="75" t="str">
        <f t="shared" ca="1" si="52"/>
        <v/>
      </c>
      <c r="AB116" s="75" t="str">
        <f t="shared" ca="1" si="53"/>
        <v/>
      </c>
      <c r="AC116" s="75" t="str">
        <f t="shared" ca="1" si="54"/>
        <v/>
      </c>
      <c r="AD116" s="75" t="str">
        <f t="shared" ca="1" si="55"/>
        <v/>
      </c>
      <c r="AE116" s="75" t="str">
        <f t="shared" ca="1" si="56"/>
        <v/>
      </c>
      <c r="AF116" s="75" t="str">
        <f t="shared" ca="1" si="57"/>
        <v/>
      </c>
      <c r="AG116" s="84" t="str">
        <f t="shared" ca="1" si="58"/>
        <v/>
      </c>
      <c r="AH116" s="175" t="str">
        <f t="shared" ca="1" si="59"/>
        <v/>
      </c>
      <c r="AJ116" s="75" t="str">
        <f t="shared" ca="1" si="60"/>
        <v/>
      </c>
      <c r="AK116" s="75" t="str">
        <f t="shared" ca="1" si="81"/>
        <v xml:space="preserve">             </v>
      </c>
      <c r="AL116" s="79" t="str">
        <f t="shared" ca="1" si="82"/>
        <v xml:space="preserve">             </v>
      </c>
      <c r="AM116" s="75" t="str">
        <f t="shared" ca="1" si="61"/>
        <v/>
      </c>
      <c r="AN116" s="75" t="str">
        <f t="shared" ca="1" si="62"/>
        <v/>
      </c>
      <c r="AO116" s="75" t="str">
        <f t="shared" ca="1" si="63"/>
        <v/>
      </c>
      <c r="AP116" s="75" t="str">
        <f t="shared" ca="1" si="64"/>
        <v/>
      </c>
      <c r="AQ116" s="75" t="str">
        <f t="shared" ca="1" si="65"/>
        <v/>
      </c>
      <c r="AR116" s="75" t="str">
        <f t="shared" ca="1" si="66"/>
        <v/>
      </c>
      <c r="AS116" s="75" t="str">
        <f t="shared" ca="1" si="67"/>
        <v/>
      </c>
      <c r="AT116" s="75" t="str">
        <f t="shared" ca="1" si="68"/>
        <v/>
      </c>
      <c r="AU116" s="75" t="str">
        <f t="shared" ca="1" si="69"/>
        <v/>
      </c>
      <c r="AV116" s="75" t="str">
        <f t="shared" ca="1" si="70"/>
        <v/>
      </c>
      <c r="AW116" s="75" t="str">
        <f t="shared" ca="1" si="71"/>
        <v/>
      </c>
      <c r="AX116" s="75" t="str">
        <f t="shared" ca="1" si="72"/>
        <v/>
      </c>
      <c r="AY116" s="75" t="str">
        <f t="shared" ca="1" si="73"/>
        <v/>
      </c>
      <c r="BA116" s="75" t="str">
        <f t="shared" ca="1" si="74"/>
        <v/>
      </c>
    </row>
    <row r="117" spans="1:53" ht="18" customHeight="1" x14ac:dyDescent="0.15">
      <c r="A117" s="56">
        <f t="shared" si="75"/>
        <v>104</v>
      </c>
      <c r="B117" s="187"/>
      <c r="C117" s="188"/>
      <c r="D117" s="189"/>
      <c r="E117" s="189"/>
      <c r="F117" s="185"/>
      <c r="G117" s="185"/>
      <c r="H117" s="185"/>
      <c r="I117" s="185"/>
      <c r="J117" s="209" t="str">
        <f t="shared" si="78"/>
        <v>　</v>
      </c>
      <c r="K117" s="210"/>
      <c r="L117" s="211"/>
      <c r="M117" s="212"/>
      <c r="N117" s="221">
        <f t="shared" si="76"/>
        <v>124</v>
      </c>
      <c r="O117" s="222" t="str">
        <f t="shared" si="77"/>
        <v/>
      </c>
      <c r="P117" s="195"/>
      <c r="Q117" s="196"/>
      <c r="R117" s="197"/>
      <c r="S117" s="198"/>
      <c r="T117" s="199"/>
      <c r="V117" s="176" t="str">
        <f t="shared" ca="1" si="49"/>
        <v/>
      </c>
      <c r="W117" s="177" t="str">
        <f t="shared" ca="1" si="79"/>
        <v xml:space="preserve">       </v>
      </c>
      <c r="X117" s="79" t="str">
        <f t="shared" ca="1" si="80"/>
        <v xml:space="preserve">       </v>
      </c>
      <c r="Y117" s="75" t="str">
        <f t="shared" ca="1" si="50"/>
        <v/>
      </c>
      <c r="Z117" s="75" t="str">
        <f t="shared" ca="1" si="51"/>
        <v/>
      </c>
      <c r="AA117" s="75" t="str">
        <f t="shared" ca="1" si="52"/>
        <v/>
      </c>
      <c r="AB117" s="75" t="str">
        <f t="shared" ca="1" si="53"/>
        <v/>
      </c>
      <c r="AC117" s="75" t="str">
        <f t="shared" ca="1" si="54"/>
        <v/>
      </c>
      <c r="AD117" s="75" t="str">
        <f t="shared" ca="1" si="55"/>
        <v/>
      </c>
      <c r="AE117" s="75" t="str">
        <f t="shared" ca="1" si="56"/>
        <v/>
      </c>
      <c r="AF117" s="75" t="str">
        <f t="shared" ca="1" si="57"/>
        <v/>
      </c>
      <c r="AG117" s="84" t="str">
        <f t="shared" ca="1" si="58"/>
        <v/>
      </c>
      <c r="AH117" s="175" t="str">
        <f t="shared" ca="1" si="59"/>
        <v/>
      </c>
      <c r="AJ117" s="75" t="str">
        <f t="shared" ca="1" si="60"/>
        <v/>
      </c>
      <c r="AK117" s="75" t="str">
        <f t="shared" ca="1" si="81"/>
        <v xml:space="preserve">             </v>
      </c>
      <c r="AL117" s="79" t="str">
        <f t="shared" ca="1" si="82"/>
        <v xml:space="preserve">             </v>
      </c>
      <c r="AM117" s="75" t="str">
        <f t="shared" ca="1" si="61"/>
        <v/>
      </c>
      <c r="AN117" s="75" t="str">
        <f t="shared" ca="1" si="62"/>
        <v/>
      </c>
      <c r="AO117" s="75" t="str">
        <f t="shared" ca="1" si="63"/>
        <v/>
      </c>
      <c r="AP117" s="75" t="str">
        <f t="shared" ca="1" si="64"/>
        <v/>
      </c>
      <c r="AQ117" s="75" t="str">
        <f t="shared" ca="1" si="65"/>
        <v/>
      </c>
      <c r="AR117" s="75" t="str">
        <f t="shared" ca="1" si="66"/>
        <v/>
      </c>
      <c r="AS117" s="75" t="str">
        <f t="shared" ca="1" si="67"/>
        <v/>
      </c>
      <c r="AT117" s="75" t="str">
        <f t="shared" ca="1" si="68"/>
        <v/>
      </c>
      <c r="AU117" s="75" t="str">
        <f t="shared" ca="1" si="69"/>
        <v/>
      </c>
      <c r="AV117" s="75" t="str">
        <f t="shared" ca="1" si="70"/>
        <v/>
      </c>
      <c r="AW117" s="75" t="str">
        <f t="shared" ca="1" si="71"/>
        <v/>
      </c>
      <c r="AX117" s="75" t="str">
        <f t="shared" ca="1" si="72"/>
        <v/>
      </c>
      <c r="AY117" s="75" t="str">
        <f t="shared" ca="1" si="73"/>
        <v/>
      </c>
      <c r="BA117" s="75" t="str">
        <f t="shared" ca="1" si="74"/>
        <v/>
      </c>
    </row>
    <row r="118" spans="1:53" ht="18" customHeight="1" x14ac:dyDescent="0.15">
      <c r="A118" s="56">
        <f t="shared" si="75"/>
        <v>105</v>
      </c>
      <c r="B118" s="187"/>
      <c r="C118" s="188"/>
      <c r="D118" s="189"/>
      <c r="E118" s="189"/>
      <c r="F118" s="185"/>
      <c r="G118" s="185"/>
      <c r="H118" s="185"/>
      <c r="I118" s="185"/>
      <c r="J118" s="209" t="str">
        <f t="shared" si="78"/>
        <v>　</v>
      </c>
      <c r="K118" s="210"/>
      <c r="L118" s="213"/>
      <c r="M118" s="212"/>
      <c r="N118" s="221">
        <f t="shared" si="76"/>
        <v>124</v>
      </c>
      <c r="O118" s="222" t="str">
        <f t="shared" si="77"/>
        <v/>
      </c>
      <c r="P118" s="195"/>
      <c r="Q118" s="196"/>
      <c r="R118" s="197"/>
      <c r="S118" s="198"/>
      <c r="T118" s="199"/>
      <c r="V118" s="176" t="str">
        <f t="shared" ca="1" si="49"/>
        <v/>
      </c>
      <c r="W118" s="177" t="str">
        <f t="shared" ca="1" si="79"/>
        <v xml:space="preserve">       </v>
      </c>
      <c r="X118" s="79" t="str">
        <f t="shared" ca="1" si="80"/>
        <v xml:space="preserve">       </v>
      </c>
      <c r="Y118" s="75" t="str">
        <f t="shared" ca="1" si="50"/>
        <v/>
      </c>
      <c r="Z118" s="75" t="str">
        <f t="shared" ca="1" si="51"/>
        <v/>
      </c>
      <c r="AA118" s="75" t="str">
        <f t="shared" ca="1" si="52"/>
        <v/>
      </c>
      <c r="AB118" s="75" t="str">
        <f t="shared" ca="1" si="53"/>
        <v/>
      </c>
      <c r="AC118" s="75" t="str">
        <f t="shared" ca="1" si="54"/>
        <v/>
      </c>
      <c r="AD118" s="75" t="str">
        <f t="shared" ca="1" si="55"/>
        <v/>
      </c>
      <c r="AE118" s="75" t="str">
        <f t="shared" ca="1" si="56"/>
        <v/>
      </c>
      <c r="AF118" s="75" t="str">
        <f t="shared" ca="1" si="57"/>
        <v/>
      </c>
      <c r="AG118" s="84" t="str">
        <f t="shared" ca="1" si="58"/>
        <v/>
      </c>
      <c r="AH118" s="175" t="str">
        <f t="shared" ca="1" si="59"/>
        <v/>
      </c>
      <c r="AJ118" s="75" t="str">
        <f t="shared" ca="1" si="60"/>
        <v/>
      </c>
      <c r="AK118" s="75" t="str">
        <f t="shared" ca="1" si="81"/>
        <v xml:space="preserve">             </v>
      </c>
      <c r="AL118" s="79" t="str">
        <f t="shared" ca="1" si="82"/>
        <v xml:space="preserve">             </v>
      </c>
      <c r="AM118" s="75" t="str">
        <f t="shared" ca="1" si="61"/>
        <v/>
      </c>
      <c r="AN118" s="75" t="str">
        <f t="shared" ca="1" si="62"/>
        <v/>
      </c>
      <c r="AO118" s="75" t="str">
        <f t="shared" ca="1" si="63"/>
        <v/>
      </c>
      <c r="AP118" s="75" t="str">
        <f t="shared" ca="1" si="64"/>
        <v/>
      </c>
      <c r="AQ118" s="75" t="str">
        <f t="shared" ca="1" si="65"/>
        <v/>
      </c>
      <c r="AR118" s="75" t="str">
        <f t="shared" ca="1" si="66"/>
        <v/>
      </c>
      <c r="AS118" s="75" t="str">
        <f t="shared" ca="1" si="67"/>
        <v/>
      </c>
      <c r="AT118" s="75" t="str">
        <f t="shared" ca="1" si="68"/>
        <v/>
      </c>
      <c r="AU118" s="75" t="str">
        <f t="shared" ca="1" si="69"/>
        <v/>
      </c>
      <c r="AV118" s="75" t="str">
        <f t="shared" ca="1" si="70"/>
        <v/>
      </c>
      <c r="AW118" s="75" t="str">
        <f t="shared" ca="1" si="71"/>
        <v/>
      </c>
      <c r="AX118" s="75" t="str">
        <f t="shared" ca="1" si="72"/>
        <v/>
      </c>
      <c r="AY118" s="75" t="str">
        <f t="shared" ca="1" si="73"/>
        <v/>
      </c>
      <c r="BA118" s="75" t="str">
        <f t="shared" ca="1" si="74"/>
        <v/>
      </c>
    </row>
    <row r="119" spans="1:53" ht="18" customHeight="1" x14ac:dyDescent="0.15">
      <c r="A119" s="56">
        <f t="shared" si="75"/>
        <v>106</v>
      </c>
      <c r="B119" s="187"/>
      <c r="C119" s="188"/>
      <c r="D119" s="189"/>
      <c r="E119" s="189"/>
      <c r="F119" s="185"/>
      <c r="G119" s="185"/>
      <c r="H119" s="185"/>
      <c r="I119" s="185"/>
      <c r="J119" s="209" t="str">
        <f t="shared" si="78"/>
        <v>　</v>
      </c>
      <c r="K119" s="210"/>
      <c r="L119" s="211"/>
      <c r="M119" s="212"/>
      <c r="N119" s="221">
        <f t="shared" si="76"/>
        <v>124</v>
      </c>
      <c r="O119" s="222" t="str">
        <f t="shared" si="77"/>
        <v/>
      </c>
      <c r="P119" s="195"/>
      <c r="Q119" s="200"/>
      <c r="R119" s="197"/>
      <c r="S119" s="198"/>
      <c r="T119" s="199"/>
      <c r="V119" s="176" t="str">
        <f t="shared" ca="1" si="49"/>
        <v/>
      </c>
      <c r="W119" s="177" t="str">
        <f t="shared" ca="1" si="79"/>
        <v xml:space="preserve">       </v>
      </c>
      <c r="X119" s="79" t="str">
        <f t="shared" ca="1" si="80"/>
        <v xml:space="preserve">       </v>
      </c>
      <c r="Y119" s="75" t="str">
        <f t="shared" ca="1" si="50"/>
        <v/>
      </c>
      <c r="Z119" s="75" t="str">
        <f t="shared" ca="1" si="51"/>
        <v/>
      </c>
      <c r="AA119" s="75" t="str">
        <f t="shared" ca="1" si="52"/>
        <v/>
      </c>
      <c r="AB119" s="75" t="str">
        <f t="shared" ca="1" si="53"/>
        <v/>
      </c>
      <c r="AC119" s="75" t="str">
        <f t="shared" ca="1" si="54"/>
        <v/>
      </c>
      <c r="AD119" s="75" t="str">
        <f t="shared" ca="1" si="55"/>
        <v/>
      </c>
      <c r="AE119" s="75" t="str">
        <f t="shared" ca="1" si="56"/>
        <v/>
      </c>
      <c r="AF119" s="75" t="str">
        <f t="shared" ca="1" si="57"/>
        <v/>
      </c>
      <c r="AG119" s="84" t="str">
        <f t="shared" ca="1" si="58"/>
        <v/>
      </c>
      <c r="AH119" s="175" t="str">
        <f t="shared" ca="1" si="59"/>
        <v/>
      </c>
      <c r="AJ119" s="75" t="str">
        <f t="shared" ca="1" si="60"/>
        <v/>
      </c>
      <c r="AK119" s="75" t="str">
        <f t="shared" ca="1" si="81"/>
        <v xml:space="preserve">             </v>
      </c>
      <c r="AL119" s="79" t="str">
        <f t="shared" ca="1" si="82"/>
        <v xml:space="preserve">             </v>
      </c>
      <c r="AM119" s="75" t="str">
        <f t="shared" ca="1" si="61"/>
        <v/>
      </c>
      <c r="AN119" s="75" t="str">
        <f t="shared" ca="1" si="62"/>
        <v/>
      </c>
      <c r="AO119" s="75" t="str">
        <f t="shared" ca="1" si="63"/>
        <v/>
      </c>
      <c r="AP119" s="75" t="str">
        <f t="shared" ca="1" si="64"/>
        <v/>
      </c>
      <c r="AQ119" s="75" t="str">
        <f t="shared" ca="1" si="65"/>
        <v/>
      </c>
      <c r="AR119" s="75" t="str">
        <f t="shared" ca="1" si="66"/>
        <v/>
      </c>
      <c r="AS119" s="75" t="str">
        <f t="shared" ca="1" si="67"/>
        <v/>
      </c>
      <c r="AT119" s="75" t="str">
        <f t="shared" ca="1" si="68"/>
        <v/>
      </c>
      <c r="AU119" s="75" t="str">
        <f t="shared" ca="1" si="69"/>
        <v/>
      </c>
      <c r="AV119" s="75" t="str">
        <f t="shared" ca="1" si="70"/>
        <v/>
      </c>
      <c r="AW119" s="75" t="str">
        <f t="shared" ca="1" si="71"/>
        <v/>
      </c>
      <c r="AX119" s="75" t="str">
        <f t="shared" ca="1" si="72"/>
        <v/>
      </c>
      <c r="AY119" s="75" t="str">
        <f t="shared" ca="1" si="73"/>
        <v/>
      </c>
      <c r="BA119" s="75" t="str">
        <f t="shared" ca="1" si="74"/>
        <v/>
      </c>
    </row>
    <row r="120" spans="1:53" ht="18" customHeight="1" x14ac:dyDescent="0.15">
      <c r="A120" s="56">
        <f t="shared" si="75"/>
        <v>107</v>
      </c>
      <c r="B120" s="187"/>
      <c r="C120" s="188"/>
      <c r="D120" s="189"/>
      <c r="E120" s="189"/>
      <c r="F120" s="185"/>
      <c r="G120" s="185"/>
      <c r="H120" s="185"/>
      <c r="I120" s="185"/>
      <c r="J120" s="209" t="str">
        <f t="shared" si="78"/>
        <v>　</v>
      </c>
      <c r="K120" s="210"/>
      <c r="L120" s="211"/>
      <c r="M120" s="212"/>
      <c r="N120" s="221">
        <f t="shared" si="76"/>
        <v>124</v>
      </c>
      <c r="O120" s="222" t="str">
        <f t="shared" si="77"/>
        <v/>
      </c>
      <c r="P120" s="195"/>
      <c r="Q120" s="196"/>
      <c r="R120" s="197"/>
      <c r="S120" s="198"/>
      <c r="T120" s="199"/>
      <c r="V120" s="176" t="str">
        <f t="shared" ca="1" si="49"/>
        <v/>
      </c>
      <c r="W120" s="177" t="str">
        <f t="shared" ca="1" si="79"/>
        <v xml:space="preserve">       </v>
      </c>
      <c r="X120" s="79" t="str">
        <f t="shared" ca="1" si="80"/>
        <v xml:space="preserve">       </v>
      </c>
      <c r="Y120" s="75" t="str">
        <f t="shared" ca="1" si="50"/>
        <v/>
      </c>
      <c r="Z120" s="75" t="str">
        <f t="shared" ca="1" si="51"/>
        <v/>
      </c>
      <c r="AA120" s="75" t="str">
        <f t="shared" ca="1" si="52"/>
        <v/>
      </c>
      <c r="AB120" s="75" t="str">
        <f t="shared" ca="1" si="53"/>
        <v/>
      </c>
      <c r="AC120" s="75" t="str">
        <f t="shared" ca="1" si="54"/>
        <v/>
      </c>
      <c r="AD120" s="75" t="str">
        <f t="shared" ca="1" si="55"/>
        <v/>
      </c>
      <c r="AE120" s="75" t="str">
        <f t="shared" ca="1" si="56"/>
        <v/>
      </c>
      <c r="AF120" s="75" t="str">
        <f t="shared" ca="1" si="57"/>
        <v/>
      </c>
      <c r="AG120" s="84" t="str">
        <f t="shared" ca="1" si="58"/>
        <v/>
      </c>
      <c r="AH120" s="175" t="str">
        <f t="shared" ca="1" si="59"/>
        <v/>
      </c>
      <c r="AJ120" s="75" t="str">
        <f t="shared" ca="1" si="60"/>
        <v/>
      </c>
      <c r="AK120" s="75" t="str">
        <f t="shared" ca="1" si="81"/>
        <v xml:space="preserve">             </v>
      </c>
      <c r="AL120" s="79" t="str">
        <f t="shared" ca="1" si="82"/>
        <v xml:space="preserve">             </v>
      </c>
      <c r="AM120" s="75" t="str">
        <f t="shared" ca="1" si="61"/>
        <v/>
      </c>
      <c r="AN120" s="75" t="str">
        <f t="shared" ca="1" si="62"/>
        <v/>
      </c>
      <c r="AO120" s="75" t="str">
        <f t="shared" ca="1" si="63"/>
        <v/>
      </c>
      <c r="AP120" s="75" t="str">
        <f t="shared" ca="1" si="64"/>
        <v/>
      </c>
      <c r="AQ120" s="75" t="str">
        <f t="shared" ca="1" si="65"/>
        <v/>
      </c>
      <c r="AR120" s="75" t="str">
        <f t="shared" ca="1" si="66"/>
        <v/>
      </c>
      <c r="AS120" s="75" t="str">
        <f t="shared" ca="1" si="67"/>
        <v/>
      </c>
      <c r="AT120" s="75" t="str">
        <f t="shared" ca="1" si="68"/>
        <v/>
      </c>
      <c r="AU120" s="75" t="str">
        <f t="shared" ca="1" si="69"/>
        <v/>
      </c>
      <c r="AV120" s="75" t="str">
        <f t="shared" ca="1" si="70"/>
        <v/>
      </c>
      <c r="AW120" s="75" t="str">
        <f t="shared" ca="1" si="71"/>
        <v/>
      </c>
      <c r="AX120" s="75" t="str">
        <f t="shared" ca="1" si="72"/>
        <v/>
      </c>
      <c r="AY120" s="75" t="str">
        <f t="shared" ca="1" si="73"/>
        <v/>
      </c>
      <c r="BA120" s="75" t="str">
        <f t="shared" ca="1" si="74"/>
        <v/>
      </c>
    </row>
    <row r="121" spans="1:53" ht="18" customHeight="1" x14ac:dyDescent="0.15">
      <c r="A121" s="56">
        <f t="shared" si="75"/>
        <v>108</v>
      </c>
      <c r="B121" s="187"/>
      <c r="C121" s="188"/>
      <c r="D121" s="189"/>
      <c r="E121" s="189"/>
      <c r="F121" s="185"/>
      <c r="G121" s="185"/>
      <c r="H121" s="185"/>
      <c r="I121" s="185"/>
      <c r="J121" s="209" t="str">
        <f t="shared" si="78"/>
        <v>　</v>
      </c>
      <c r="K121" s="210"/>
      <c r="L121" s="211"/>
      <c r="M121" s="212"/>
      <c r="N121" s="221">
        <f t="shared" si="76"/>
        <v>124</v>
      </c>
      <c r="O121" s="222" t="str">
        <f t="shared" si="77"/>
        <v/>
      </c>
      <c r="P121" s="195"/>
      <c r="Q121" s="196"/>
      <c r="R121" s="197"/>
      <c r="S121" s="198"/>
      <c r="T121" s="199"/>
      <c r="V121" s="176" t="str">
        <f t="shared" ca="1" si="49"/>
        <v/>
      </c>
      <c r="W121" s="177" t="str">
        <f t="shared" ca="1" si="79"/>
        <v xml:space="preserve">       </v>
      </c>
      <c r="X121" s="79" t="str">
        <f t="shared" ca="1" si="80"/>
        <v xml:space="preserve">       </v>
      </c>
      <c r="Y121" s="75" t="str">
        <f t="shared" ca="1" si="50"/>
        <v/>
      </c>
      <c r="Z121" s="75" t="str">
        <f t="shared" ca="1" si="51"/>
        <v/>
      </c>
      <c r="AA121" s="75" t="str">
        <f t="shared" ca="1" si="52"/>
        <v/>
      </c>
      <c r="AB121" s="75" t="str">
        <f t="shared" ca="1" si="53"/>
        <v/>
      </c>
      <c r="AC121" s="75" t="str">
        <f t="shared" ca="1" si="54"/>
        <v/>
      </c>
      <c r="AD121" s="75" t="str">
        <f t="shared" ca="1" si="55"/>
        <v/>
      </c>
      <c r="AE121" s="75" t="str">
        <f t="shared" ca="1" si="56"/>
        <v/>
      </c>
      <c r="AF121" s="75" t="str">
        <f t="shared" ca="1" si="57"/>
        <v/>
      </c>
      <c r="AG121" s="84" t="str">
        <f t="shared" ca="1" si="58"/>
        <v/>
      </c>
      <c r="AH121" s="175" t="str">
        <f t="shared" ca="1" si="59"/>
        <v/>
      </c>
      <c r="AJ121" s="75" t="str">
        <f t="shared" ca="1" si="60"/>
        <v/>
      </c>
      <c r="AK121" s="75" t="str">
        <f t="shared" ca="1" si="81"/>
        <v xml:space="preserve">             </v>
      </c>
      <c r="AL121" s="79" t="str">
        <f t="shared" ca="1" si="82"/>
        <v xml:space="preserve">             </v>
      </c>
      <c r="AM121" s="75" t="str">
        <f t="shared" ca="1" si="61"/>
        <v/>
      </c>
      <c r="AN121" s="75" t="str">
        <f t="shared" ca="1" si="62"/>
        <v/>
      </c>
      <c r="AO121" s="75" t="str">
        <f t="shared" ca="1" si="63"/>
        <v/>
      </c>
      <c r="AP121" s="75" t="str">
        <f t="shared" ca="1" si="64"/>
        <v/>
      </c>
      <c r="AQ121" s="75" t="str">
        <f t="shared" ca="1" si="65"/>
        <v/>
      </c>
      <c r="AR121" s="75" t="str">
        <f t="shared" ca="1" si="66"/>
        <v/>
      </c>
      <c r="AS121" s="75" t="str">
        <f t="shared" ca="1" si="67"/>
        <v/>
      </c>
      <c r="AT121" s="75" t="str">
        <f t="shared" ca="1" si="68"/>
        <v/>
      </c>
      <c r="AU121" s="75" t="str">
        <f t="shared" ca="1" si="69"/>
        <v/>
      </c>
      <c r="AV121" s="75" t="str">
        <f t="shared" ca="1" si="70"/>
        <v/>
      </c>
      <c r="AW121" s="75" t="str">
        <f t="shared" ca="1" si="71"/>
        <v/>
      </c>
      <c r="AX121" s="75" t="str">
        <f t="shared" ca="1" si="72"/>
        <v/>
      </c>
      <c r="AY121" s="75" t="str">
        <f t="shared" ca="1" si="73"/>
        <v/>
      </c>
      <c r="BA121" s="75" t="str">
        <f t="shared" ca="1" si="74"/>
        <v/>
      </c>
    </row>
    <row r="122" spans="1:53" ht="18" customHeight="1" x14ac:dyDescent="0.15">
      <c r="A122" s="56">
        <f t="shared" si="75"/>
        <v>109</v>
      </c>
      <c r="B122" s="187"/>
      <c r="C122" s="188"/>
      <c r="D122" s="189"/>
      <c r="E122" s="189"/>
      <c r="F122" s="185"/>
      <c r="G122" s="185"/>
      <c r="H122" s="185"/>
      <c r="I122" s="185"/>
      <c r="J122" s="209" t="str">
        <f t="shared" si="78"/>
        <v>　</v>
      </c>
      <c r="K122" s="210"/>
      <c r="L122" s="211"/>
      <c r="M122" s="212"/>
      <c r="N122" s="221">
        <f t="shared" si="76"/>
        <v>124</v>
      </c>
      <c r="O122" s="222" t="str">
        <f t="shared" si="77"/>
        <v/>
      </c>
      <c r="P122" s="195"/>
      <c r="Q122" s="196"/>
      <c r="R122" s="197"/>
      <c r="S122" s="198"/>
      <c r="T122" s="199"/>
      <c r="V122" s="176" t="str">
        <f t="shared" ca="1" si="49"/>
        <v/>
      </c>
      <c r="W122" s="177" t="str">
        <f t="shared" ca="1" si="79"/>
        <v xml:space="preserve">       </v>
      </c>
      <c r="X122" s="79" t="str">
        <f t="shared" ca="1" si="80"/>
        <v xml:space="preserve">       </v>
      </c>
      <c r="Y122" s="75" t="str">
        <f t="shared" ca="1" si="50"/>
        <v/>
      </c>
      <c r="Z122" s="75" t="str">
        <f t="shared" ca="1" si="51"/>
        <v/>
      </c>
      <c r="AA122" s="75" t="str">
        <f t="shared" ca="1" si="52"/>
        <v/>
      </c>
      <c r="AB122" s="75" t="str">
        <f t="shared" ca="1" si="53"/>
        <v/>
      </c>
      <c r="AC122" s="75" t="str">
        <f t="shared" ca="1" si="54"/>
        <v/>
      </c>
      <c r="AD122" s="75" t="str">
        <f t="shared" ca="1" si="55"/>
        <v/>
      </c>
      <c r="AE122" s="75" t="str">
        <f t="shared" ca="1" si="56"/>
        <v/>
      </c>
      <c r="AF122" s="75" t="str">
        <f t="shared" ca="1" si="57"/>
        <v/>
      </c>
      <c r="AG122" s="84" t="str">
        <f t="shared" ca="1" si="58"/>
        <v/>
      </c>
      <c r="AH122" s="175" t="str">
        <f t="shared" ca="1" si="59"/>
        <v/>
      </c>
      <c r="AJ122" s="75" t="str">
        <f t="shared" ca="1" si="60"/>
        <v/>
      </c>
      <c r="AK122" s="75" t="str">
        <f t="shared" ca="1" si="81"/>
        <v xml:space="preserve">             </v>
      </c>
      <c r="AL122" s="79" t="str">
        <f t="shared" ca="1" si="82"/>
        <v xml:space="preserve">             </v>
      </c>
      <c r="AM122" s="75" t="str">
        <f t="shared" ca="1" si="61"/>
        <v/>
      </c>
      <c r="AN122" s="75" t="str">
        <f t="shared" ca="1" si="62"/>
        <v/>
      </c>
      <c r="AO122" s="75" t="str">
        <f t="shared" ca="1" si="63"/>
        <v/>
      </c>
      <c r="AP122" s="75" t="str">
        <f t="shared" ca="1" si="64"/>
        <v/>
      </c>
      <c r="AQ122" s="75" t="str">
        <f t="shared" ca="1" si="65"/>
        <v/>
      </c>
      <c r="AR122" s="75" t="str">
        <f t="shared" ca="1" si="66"/>
        <v/>
      </c>
      <c r="AS122" s="75" t="str">
        <f t="shared" ca="1" si="67"/>
        <v/>
      </c>
      <c r="AT122" s="75" t="str">
        <f t="shared" ca="1" si="68"/>
        <v/>
      </c>
      <c r="AU122" s="75" t="str">
        <f t="shared" ca="1" si="69"/>
        <v/>
      </c>
      <c r="AV122" s="75" t="str">
        <f t="shared" ca="1" si="70"/>
        <v/>
      </c>
      <c r="AW122" s="75" t="str">
        <f t="shared" ca="1" si="71"/>
        <v/>
      </c>
      <c r="AX122" s="75" t="str">
        <f t="shared" ca="1" si="72"/>
        <v/>
      </c>
      <c r="AY122" s="75" t="str">
        <f t="shared" ca="1" si="73"/>
        <v/>
      </c>
      <c r="BA122" s="75" t="str">
        <f t="shared" ca="1" si="74"/>
        <v/>
      </c>
    </row>
    <row r="123" spans="1:53" ht="18" customHeight="1" x14ac:dyDescent="0.15">
      <c r="A123" s="56">
        <f t="shared" si="75"/>
        <v>110</v>
      </c>
      <c r="B123" s="187"/>
      <c r="C123" s="188"/>
      <c r="D123" s="189"/>
      <c r="E123" s="189"/>
      <c r="F123" s="185"/>
      <c r="G123" s="185"/>
      <c r="H123" s="185"/>
      <c r="I123" s="185"/>
      <c r="J123" s="209" t="str">
        <f t="shared" si="78"/>
        <v>　</v>
      </c>
      <c r="K123" s="210"/>
      <c r="L123" s="211"/>
      <c r="M123" s="212"/>
      <c r="N123" s="221">
        <f t="shared" si="76"/>
        <v>124</v>
      </c>
      <c r="O123" s="222" t="str">
        <f t="shared" si="77"/>
        <v/>
      </c>
      <c r="P123" s="195"/>
      <c r="Q123" s="196"/>
      <c r="R123" s="197"/>
      <c r="S123" s="198"/>
      <c r="T123" s="199"/>
      <c r="V123" s="176" t="str">
        <f t="shared" ca="1" si="49"/>
        <v/>
      </c>
      <c r="W123" s="177" t="str">
        <f t="shared" ca="1" si="79"/>
        <v xml:space="preserve">       </v>
      </c>
      <c r="X123" s="79" t="str">
        <f t="shared" ca="1" si="80"/>
        <v xml:space="preserve">       </v>
      </c>
      <c r="Y123" s="75" t="str">
        <f t="shared" ca="1" si="50"/>
        <v/>
      </c>
      <c r="Z123" s="75" t="str">
        <f t="shared" ca="1" si="51"/>
        <v/>
      </c>
      <c r="AA123" s="75" t="str">
        <f t="shared" ca="1" si="52"/>
        <v/>
      </c>
      <c r="AB123" s="75" t="str">
        <f t="shared" ca="1" si="53"/>
        <v/>
      </c>
      <c r="AC123" s="75" t="str">
        <f t="shared" ca="1" si="54"/>
        <v/>
      </c>
      <c r="AD123" s="75" t="str">
        <f t="shared" ca="1" si="55"/>
        <v/>
      </c>
      <c r="AE123" s="75" t="str">
        <f t="shared" ca="1" si="56"/>
        <v/>
      </c>
      <c r="AF123" s="75" t="str">
        <f t="shared" ca="1" si="57"/>
        <v/>
      </c>
      <c r="AG123" s="84" t="str">
        <f t="shared" ca="1" si="58"/>
        <v/>
      </c>
      <c r="AH123" s="175" t="str">
        <f t="shared" ca="1" si="59"/>
        <v/>
      </c>
      <c r="AJ123" s="75" t="str">
        <f t="shared" ca="1" si="60"/>
        <v/>
      </c>
      <c r="AK123" s="75" t="str">
        <f t="shared" ca="1" si="81"/>
        <v xml:space="preserve">             </v>
      </c>
      <c r="AL123" s="79" t="str">
        <f t="shared" ca="1" si="82"/>
        <v xml:space="preserve">             </v>
      </c>
      <c r="AM123" s="75" t="str">
        <f t="shared" ca="1" si="61"/>
        <v/>
      </c>
      <c r="AN123" s="75" t="str">
        <f t="shared" ca="1" si="62"/>
        <v/>
      </c>
      <c r="AO123" s="75" t="str">
        <f t="shared" ca="1" si="63"/>
        <v/>
      </c>
      <c r="AP123" s="75" t="str">
        <f t="shared" ca="1" si="64"/>
        <v/>
      </c>
      <c r="AQ123" s="75" t="str">
        <f t="shared" ca="1" si="65"/>
        <v/>
      </c>
      <c r="AR123" s="75" t="str">
        <f t="shared" ca="1" si="66"/>
        <v/>
      </c>
      <c r="AS123" s="75" t="str">
        <f t="shared" ca="1" si="67"/>
        <v/>
      </c>
      <c r="AT123" s="75" t="str">
        <f t="shared" ca="1" si="68"/>
        <v/>
      </c>
      <c r="AU123" s="75" t="str">
        <f t="shared" ca="1" si="69"/>
        <v/>
      </c>
      <c r="AV123" s="75" t="str">
        <f t="shared" ca="1" si="70"/>
        <v/>
      </c>
      <c r="AW123" s="75" t="str">
        <f t="shared" ca="1" si="71"/>
        <v/>
      </c>
      <c r="AX123" s="75" t="str">
        <f t="shared" ca="1" si="72"/>
        <v/>
      </c>
      <c r="AY123" s="75" t="str">
        <f t="shared" ca="1" si="73"/>
        <v/>
      </c>
      <c r="BA123" s="75" t="str">
        <f t="shared" ca="1" si="74"/>
        <v/>
      </c>
    </row>
    <row r="124" spans="1:53" ht="18" customHeight="1" x14ac:dyDescent="0.15">
      <c r="A124" s="56">
        <f t="shared" si="75"/>
        <v>111</v>
      </c>
      <c r="B124" s="187"/>
      <c r="C124" s="188"/>
      <c r="D124" s="189"/>
      <c r="E124" s="189"/>
      <c r="F124" s="185"/>
      <c r="G124" s="185"/>
      <c r="H124" s="185"/>
      <c r="I124" s="185"/>
      <c r="J124" s="209" t="str">
        <f t="shared" si="78"/>
        <v>　</v>
      </c>
      <c r="K124" s="210"/>
      <c r="L124" s="211"/>
      <c r="M124" s="212"/>
      <c r="N124" s="221">
        <f t="shared" si="76"/>
        <v>124</v>
      </c>
      <c r="O124" s="222" t="str">
        <f t="shared" si="77"/>
        <v/>
      </c>
      <c r="P124" s="195"/>
      <c r="Q124" s="196"/>
      <c r="R124" s="197"/>
      <c r="S124" s="198"/>
      <c r="T124" s="199"/>
      <c r="V124" s="176" t="str">
        <f t="shared" ca="1" si="49"/>
        <v/>
      </c>
      <c r="W124" s="177" t="str">
        <f t="shared" ca="1" si="79"/>
        <v xml:space="preserve">       </v>
      </c>
      <c r="X124" s="79" t="str">
        <f t="shared" ca="1" si="80"/>
        <v xml:space="preserve">       </v>
      </c>
      <c r="Y124" s="75" t="str">
        <f t="shared" ca="1" si="50"/>
        <v/>
      </c>
      <c r="Z124" s="75" t="str">
        <f t="shared" ca="1" si="51"/>
        <v/>
      </c>
      <c r="AA124" s="75" t="str">
        <f t="shared" ca="1" si="52"/>
        <v/>
      </c>
      <c r="AB124" s="75" t="str">
        <f t="shared" ca="1" si="53"/>
        <v/>
      </c>
      <c r="AC124" s="75" t="str">
        <f t="shared" ca="1" si="54"/>
        <v/>
      </c>
      <c r="AD124" s="75" t="str">
        <f t="shared" ca="1" si="55"/>
        <v/>
      </c>
      <c r="AE124" s="75" t="str">
        <f t="shared" ca="1" si="56"/>
        <v/>
      </c>
      <c r="AF124" s="75" t="str">
        <f t="shared" ca="1" si="57"/>
        <v/>
      </c>
      <c r="AG124" s="84" t="str">
        <f t="shared" ca="1" si="58"/>
        <v/>
      </c>
      <c r="AH124" s="175" t="str">
        <f t="shared" ca="1" si="59"/>
        <v/>
      </c>
      <c r="AJ124" s="75" t="str">
        <f t="shared" ca="1" si="60"/>
        <v/>
      </c>
      <c r="AK124" s="75" t="str">
        <f t="shared" ca="1" si="81"/>
        <v xml:space="preserve">             </v>
      </c>
      <c r="AL124" s="79" t="str">
        <f t="shared" ca="1" si="82"/>
        <v xml:space="preserve">             </v>
      </c>
      <c r="AM124" s="75" t="str">
        <f t="shared" ca="1" si="61"/>
        <v/>
      </c>
      <c r="AN124" s="75" t="str">
        <f t="shared" ca="1" si="62"/>
        <v/>
      </c>
      <c r="AO124" s="75" t="str">
        <f t="shared" ca="1" si="63"/>
        <v/>
      </c>
      <c r="AP124" s="75" t="str">
        <f t="shared" ca="1" si="64"/>
        <v/>
      </c>
      <c r="AQ124" s="75" t="str">
        <f t="shared" ca="1" si="65"/>
        <v/>
      </c>
      <c r="AR124" s="75" t="str">
        <f t="shared" ca="1" si="66"/>
        <v/>
      </c>
      <c r="AS124" s="75" t="str">
        <f t="shared" ca="1" si="67"/>
        <v/>
      </c>
      <c r="AT124" s="75" t="str">
        <f t="shared" ca="1" si="68"/>
        <v/>
      </c>
      <c r="AU124" s="75" t="str">
        <f t="shared" ca="1" si="69"/>
        <v/>
      </c>
      <c r="AV124" s="75" t="str">
        <f t="shared" ca="1" si="70"/>
        <v/>
      </c>
      <c r="AW124" s="75" t="str">
        <f t="shared" ca="1" si="71"/>
        <v/>
      </c>
      <c r="AX124" s="75" t="str">
        <f t="shared" ca="1" si="72"/>
        <v/>
      </c>
      <c r="AY124" s="75" t="str">
        <f t="shared" ca="1" si="73"/>
        <v/>
      </c>
      <c r="BA124" s="75" t="str">
        <f t="shared" ca="1" si="74"/>
        <v/>
      </c>
    </row>
    <row r="125" spans="1:53" ht="18" customHeight="1" x14ac:dyDescent="0.15">
      <c r="A125" s="56">
        <f t="shared" si="75"/>
        <v>112</v>
      </c>
      <c r="B125" s="187"/>
      <c r="C125" s="188"/>
      <c r="D125" s="189"/>
      <c r="E125" s="189"/>
      <c r="F125" s="185"/>
      <c r="G125" s="185"/>
      <c r="H125" s="185"/>
      <c r="I125" s="185"/>
      <c r="J125" s="209" t="str">
        <f t="shared" si="78"/>
        <v>　</v>
      </c>
      <c r="K125" s="210"/>
      <c r="L125" s="211"/>
      <c r="M125" s="212"/>
      <c r="N125" s="221">
        <f t="shared" si="76"/>
        <v>124</v>
      </c>
      <c r="O125" s="222" t="str">
        <f t="shared" si="77"/>
        <v/>
      </c>
      <c r="P125" s="195"/>
      <c r="Q125" s="196"/>
      <c r="R125" s="197"/>
      <c r="S125" s="198"/>
      <c r="T125" s="199"/>
      <c r="V125" s="176" t="str">
        <f t="shared" ca="1" si="49"/>
        <v/>
      </c>
      <c r="W125" s="177" t="str">
        <f t="shared" ca="1" si="79"/>
        <v xml:space="preserve">       </v>
      </c>
      <c r="X125" s="79" t="str">
        <f t="shared" ca="1" si="80"/>
        <v xml:space="preserve">       </v>
      </c>
      <c r="Y125" s="75" t="str">
        <f t="shared" ca="1" si="50"/>
        <v/>
      </c>
      <c r="Z125" s="75" t="str">
        <f t="shared" ca="1" si="51"/>
        <v/>
      </c>
      <c r="AA125" s="75" t="str">
        <f t="shared" ca="1" si="52"/>
        <v/>
      </c>
      <c r="AB125" s="75" t="str">
        <f t="shared" ca="1" si="53"/>
        <v/>
      </c>
      <c r="AC125" s="75" t="str">
        <f t="shared" ca="1" si="54"/>
        <v/>
      </c>
      <c r="AD125" s="75" t="str">
        <f t="shared" ca="1" si="55"/>
        <v/>
      </c>
      <c r="AE125" s="75" t="str">
        <f t="shared" ca="1" si="56"/>
        <v/>
      </c>
      <c r="AF125" s="75" t="str">
        <f t="shared" ca="1" si="57"/>
        <v/>
      </c>
      <c r="AG125" s="84" t="str">
        <f t="shared" ca="1" si="58"/>
        <v/>
      </c>
      <c r="AH125" s="175" t="str">
        <f t="shared" ca="1" si="59"/>
        <v/>
      </c>
      <c r="AJ125" s="75" t="str">
        <f t="shared" ca="1" si="60"/>
        <v/>
      </c>
      <c r="AK125" s="75" t="str">
        <f t="shared" ca="1" si="81"/>
        <v xml:space="preserve">             </v>
      </c>
      <c r="AL125" s="79" t="str">
        <f t="shared" ca="1" si="82"/>
        <v xml:space="preserve">             </v>
      </c>
      <c r="AM125" s="75" t="str">
        <f t="shared" ca="1" si="61"/>
        <v/>
      </c>
      <c r="AN125" s="75" t="str">
        <f t="shared" ca="1" si="62"/>
        <v/>
      </c>
      <c r="AO125" s="75" t="str">
        <f t="shared" ca="1" si="63"/>
        <v/>
      </c>
      <c r="AP125" s="75" t="str">
        <f t="shared" ca="1" si="64"/>
        <v/>
      </c>
      <c r="AQ125" s="75" t="str">
        <f t="shared" ca="1" si="65"/>
        <v/>
      </c>
      <c r="AR125" s="75" t="str">
        <f t="shared" ca="1" si="66"/>
        <v/>
      </c>
      <c r="AS125" s="75" t="str">
        <f t="shared" ca="1" si="67"/>
        <v/>
      </c>
      <c r="AT125" s="75" t="str">
        <f t="shared" ca="1" si="68"/>
        <v/>
      </c>
      <c r="AU125" s="75" t="str">
        <f t="shared" ca="1" si="69"/>
        <v/>
      </c>
      <c r="AV125" s="75" t="str">
        <f t="shared" ca="1" si="70"/>
        <v/>
      </c>
      <c r="AW125" s="75" t="str">
        <f t="shared" ca="1" si="71"/>
        <v/>
      </c>
      <c r="AX125" s="75" t="str">
        <f t="shared" ca="1" si="72"/>
        <v/>
      </c>
      <c r="AY125" s="75" t="str">
        <f t="shared" ca="1" si="73"/>
        <v/>
      </c>
      <c r="BA125" s="75" t="str">
        <f t="shared" ca="1" si="74"/>
        <v/>
      </c>
    </row>
    <row r="126" spans="1:53" ht="18" customHeight="1" x14ac:dyDescent="0.15">
      <c r="A126" s="56">
        <f t="shared" si="75"/>
        <v>113</v>
      </c>
      <c r="B126" s="187"/>
      <c r="C126" s="188"/>
      <c r="D126" s="189"/>
      <c r="E126" s="189"/>
      <c r="F126" s="185"/>
      <c r="G126" s="185"/>
      <c r="H126" s="185"/>
      <c r="I126" s="185"/>
      <c r="J126" s="209" t="str">
        <f t="shared" si="78"/>
        <v>　</v>
      </c>
      <c r="K126" s="210"/>
      <c r="L126" s="211"/>
      <c r="M126" s="212"/>
      <c r="N126" s="221">
        <f t="shared" si="76"/>
        <v>124</v>
      </c>
      <c r="O126" s="222" t="str">
        <f t="shared" si="77"/>
        <v/>
      </c>
      <c r="P126" s="195"/>
      <c r="Q126" s="196"/>
      <c r="R126" s="197"/>
      <c r="S126" s="198"/>
      <c r="T126" s="199"/>
      <c r="V126" s="176" t="str">
        <f t="shared" ca="1" si="49"/>
        <v/>
      </c>
      <c r="W126" s="177" t="str">
        <f t="shared" ca="1" si="79"/>
        <v xml:space="preserve">       </v>
      </c>
      <c r="X126" s="79" t="str">
        <f t="shared" ca="1" si="80"/>
        <v xml:space="preserve">       </v>
      </c>
      <c r="Y126" s="75" t="str">
        <f t="shared" ca="1" si="50"/>
        <v/>
      </c>
      <c r="Z126" s="75" t="str">
        <f t="shared" ca="1" si="51"/>
        <v/>
      </c>
      <c r="AA126" s="75" t="str">
        <f t="shared" ca="1" si="52"/>
        <v/>
      </c>
      <c r="AB126" s="75" t="str">
        <f t="shared" ca="1" si="53"/>
        <v/>
      </c>
      <c r="AC126" s="75" t="str">
        <f t="shared" ca="1" si="54"/>
        <v/>
      </c>
      <c r="AD126" s="75" t="str">
        <f t="shared" ca="1" si="55"/>
        <v/>
      </c>
      <c r="AE126" s="75" t="str">
        <f t="shared" ca="1" si="56"/>
        <v/>
      </c>
      <c r="AF126" s="75" t="str">
        <f t="shared" ca="1" si="57"/>
        <v/>
      </c>
      <c r="AG126" s="84" t="str">
        <f t="shared" ca="1" si="58"/>
        <v/>
      </c>
      <c r="AH126" s="175" t="str">
        <f t="shared" ca="1" si="59"/>
        <v/>
      </c>
      <c r="AJ126" s="75" t="str">
        <f t="shared" ca="1" si="60"/>
        <v/>
      </c>
      <c r="AK126" s="75" t="str">
        <f t="shared" ca="1" si="81"/>
        <v xml:space="preserve">             </v>
      </c>
      <c r="AL126" s="79" t="str">
        <f t="shared" ca="1" si="82"/>
        <v xml:space="preserve">             </v>
      </c>
      <c r="AM126" s="75" t="str">
        <f t="shared" ca="1" si="61"/>
        <v/>
      </c>
      <c r="AN126" s="75" t="str">
        <f t="shared" ca="1" si="62"/>
        <v/>
      </c>
      <c r="AO126" s="75" t="str">
        <f t="shared" ca="1" si="63"/>
        <v/>
      </c>
      <c r="AP126" s="75" t="str">
        <f t="shared" ca="1" si="64"/>
        <v/>
      </c>
      <c r="AQ126" s="75" t="str">
        <f t="shared" ca="1" si="65"/>
        <v/>
      </c>
      <c r="AR126" s="75" t="str">
        <f t="shared" ca="1" si="66"/>
        <v/>
      </c>
      <c r="AS126" s="75" t="str">
        <f t="shared" ca="1" si="67"/>
        <v/>
      </c>
      <c r="AT126" s="75" t="str">
        <f t="shared" ca="1" si="68"/>
        <v/>
      </c>
      <c r="AU126" s="75" t="str">
        <f t="shared" ca="1" si="69"/>
        <v/>
      </c>
      <c r="AV126" s="75" t="str">
        <f t="shared" ca="1" si="70"/>
        <v/>
      </c>
      <c r="AW126" s="75" t="str">
        <f t="shared" ca="1" si="71"/>
        <v/>
      </c>
      <c r="AX126" s="75" t="str">
        <f t="shared" ca="1" si="72"/>
        <v/>
      </c>
      <c r="AY126" s="75" t="str">
        <f t="shared" ca="1" si="73"/>
        <v/>
      </c>
      <c r="BA126" s="75" t="str">
        <f t="shared" ca="1" si="74"/>
        <v/>
      </c>
    </row>
    <row r="127" spans="1:53" ht="18" customHeight="1" x14ac:dyDescent="0.15">
      <c r="A127" s="56">
        <f t="shared" si="75"/>
        <v>114</v>
      </c>
      <c r="B127" s="187"/>
      <c r="C127" s="188"/>
      <c r="D127" s="189"/>
      <c r="E127" s="189"/>
      <c r="F127" s="185"/>
      <c r="G127" s="185"/>
      <c r="H127" s="185"/>
      <c r="I127" s="185"/>
      <c r="J127" s="209" t="str">
        <f t="shared" si="78"/>
        <v>　</v>
      </c>
      <c r="K127" s="210"/>
      <c r="L127" s="211"/>
      <c r="M127" s="212"/>
      <c r="N127" s="221">
        <f t="shared" si="76"/>
        <v>124</v>
      </c>
      <c r="O127" s="222" t="str">
        <f t="shared" si="77"/>
        <v/>
      </c>
      <c r="P127" s="195"/>
      <c r="Q127" s="196"/>
      <c r="R127" s="197"/>
      <c r="S127" s="198"/>
      <c r="T127" s="199"/>
      <c r="V127" s="176" t="str">
        <f t="shared" ca="1" si="49"/>
        <v/>
      </c>
      <c r="W127" s="177" t="str">
        <f t="shared" ca="1" si="79"/>
        <v xml:space="preserve">       </v>
      </c>
      <c r="X127" s="79" t="str">
        <f t="shared" ca="1" si="80"/>
        <v xml:space="preserve">       </v>
      </c>
      <c r="Y127" s="75" t="str">
        <f t="shared" ca="1" si="50"/>
        <v/>
      </c>
      <c r="Z127" s="75" t="str">
        <f t="shared" ca="1" si="51"/>
        <v/>
      </c>
      <c r="AA127" s="75" t="str">
        <f t="shared" ca="1" si="52"/>
        <v/>
      </c>
      <c r="AB127" s="75" t="str">
        <f t="shared" ca="1" si="53"/>
        <v/>
      </c>
      <c r="AC127" s="75" t="str">
        <f t="shared" ca="1" si="54"/>
        <v/>
      </c>
      <c r="AD127" s="75" t="str">
        <f t="shared" ca="1" si="55"/>
        <v/>
      </c>
      <c r="AE127" s="75" t="str">
        <f t="shared" ca="1" si="56"/>
        <v/>
      </c>
      <c r="AF127" s="75" t="str">
        <f t="shared" ca="1" si="57"/>
        <v/>
      </c>
      <c r="AG127" s="84" t="str">
        <f t="shared" ca="1" si="58"/>
        <v/>
      </c>
      <c r="AH127" s="175" t="str">
        <f t="shared" ca="1" si="59"/>
        <v/>
      </c>
      <c r="AJ127" s="75" t="str">
        <f t="shared" ca="1" si="60"/>
        <v/>
      </c>
      <c r="AK127" s="75" t="str">
        <f t="shared" ca="1" si="81"/>
        <v xml:space="preserve">             </v>
      </c>
      <c r="AL127" s="79" t="str">
        <f t="shared" ca="1" si="82"/>
        <v xml:space="preserve">             </v>
      </c>
      <c r="AM127" s="75" t="str">
        <f t="shared" ca="1" si="61"/>
        <v/>
      </c>
      <c r="AN127" s="75" t="str">
        <f t="shared" ca="1" si="62"/>
        <v/>
      </c>
      <c r="AO127" s="75" t="str">
        <f t="shared" ca="1" si="63"/>
        <v/>
      </c>
      <c r="AP127" s="75" t="str">
        <f t="shared" ca="1" si="64"/>
        <v/>
      </c>
      <c r="AQ127" s="75" t="str">
        <f t="shared" ca="1" si="65"/>
        <v/>
      </c>
      <c r="AR127" s="75" t="str">
        <f t="shared" ca="1" si="66"/>
        <v/>
      </c>
      <c r="AS127" s="75" t="str">
        <f t="shared" ca="1" si="67"/>
        <v/>
      </c>
      <c r="AT127" s="75" t="str">
        <f t="shared" ca="1" si="68"/>
        <v/>
      </c>
      <c r="AU127" s="75" t="str">
        <f t="shared" ca="1" si="69"/>
        <v/>
      </c>
      <c r="AV127" s="75" t="str">
        <f t="shared" ca="1" si="70"/>
        <v/>
      </c>
      <c r="AW127" s="75" t="str">
        <f t="shared" ca="1" si="71"/>
        <v/>
      </c>
      <c r="AX127" s="75" t="str">
        <f t="shared" ca="1" si="72"/>
        <v/>
      </c>
      <c r="AY127" s="75" t="str">
        <f t="shared" ca="1" si="73"/>
        <v/>
      </c>
      <c r="BA127" s="75" t="str">
        <f t="shared" ca="1" si="74"/>
        <v/>
      </c>
    </row>
    <row r="128" spans="1:53" ht="18" customHeight="1" x14ac:dyDescent="0.15">
      <c r="A128" s="56">
        <f t="shared" si="75"/>
        <v>115</v>
      </c>
      <c r="B128" s="187"/>
      <c r="C128" s="188"/>
      <c r="D128" s="189"/>
      <c r="E128" s="189"/>
      <c r="F128" s="185"/>
      <c r="G128" s="185"/>
      <c r="H128" s="185"/>
      <c r="I128" s="185"/>
      <c r="J128" s="209" t="str">
        <f t="shared" si="78"/>
        <v>　</v>
      </c>
      <c r="K128" s="210"/>
      <c r="L128" s="211"/>
      <c r="M128" s="212"/>
      <c r="N128" s="221">
        <f t="shared" si="76"/>
        <v>124</v>
      </c>
      <c r="O128" s="222" t="str">
        <f t="shared" si="77"/>
        <v/>
      </c>
      <c r="P128" s="195"/>
      <c r="Q128" s="196"/>
      <c r="R128" s="197"/>
      <c r="S128" s="198"/>
      <c r="T128" s="199"/>
      <c r="V128" s="176" t="str">
        <f t="shared" ca="1" si="49"/>
        <v/>
      </c>
      <c r="W128" s="177" t="str">
        <f t="shared" ca="1" si="79"/>
        <v xml:space="preserve">       </v>
      </c>
      <c r="X128" s="79" t="str">
        <f t="shared" ca="1" si="80"/>
        <v xml:space="preserve">       </v>
      </c>
      <c r="Y128" s="75" t="str">
        <f t="shared" ca="1" si="50"/>
        <v/>
      </c>
      <c r="Z128" s="75" t="str">
        <f t="shared" ca="1" si="51"/>
        <v/>
      </c>
      <c r="AA128" s="75" t="str">
        <f t="shared" ca="1" si="52"/>
        <v/>
      </c>
      <c r="AB128" s="75" t="str">
        <f t="shared" ca="1" si="53"/>
        <v/>
      </c>
      <c r="AC128" s="75" t="str">
        <f t="shared" ca="1" si="54"/>
        <v/>
      </c>
      <c r="AD128" s="75" t="str">
        <f t="shared" ca="1" si="55"/>
        <v/>
      </c>
      <c r="AE128" s="75" t="str">
        <f t="shared" ca="1" si="56"/>
        <v/>
      </c>
      <c r="AF128" s="75" t="str">
        <f t="shared" ca="1" si="57"/>
        <v/>
      </c>
      <c r="AG128" s="84" t="str">
        <f t="shared" ca="1" si="58"/>
        <v/>
      </c>
      <c r="AH128" s="175" t="str">
        <f t="shared" ca="1" si="59"/>
        <v/>
      </c>
      <c r="AJ128" s="75" t="str">
        <f t="shared" ca="1" si="60"/>
        <v/>
      </c>
      <c r="AK128" s="75" t="str">
        <f t="shared" ca="1" si="81"/>
        <v xml:space="preserve">             </v>
      </c>
      <c r="AL128" s="79" t="str">
        <f t="shared" ca="1" si="82"/>
        <v xml:space="preserve">             </v>
      </c>
      <c r="AM128" s="75" t="str">
        <f t="shared" ca="1" si="61"/>
        <v/>
      </c>
      <c r="AN128" s="75" t="str">
        <f t="shared" ca="1" si="62"/>
        <v/>
      </c>
      <c r="AO128" s="75" t="str">
        <f t="shared" ca="1" si="63"/>
        <v/>
      </c>
      <c r="AP128" s="75" t="str">
        <f t="shared" ca="1" si="64"/>
        <v/>
      </c>
      <c r="AQ128" s="75" t="str">
        <f t="shared" ca="1" si="65"/>
        <v/>
      </c>
      <c r="AR128" s="75" t="str">
        <f t="shared" ca="1" si="66"/>
        <v/>
      </c>
      <c r="AS128" s="75" t="str">
        <f t="shared" ca="1" si="67"/>
        <v/>
      </c>
      <c r="AT128" s="75" t="str">
        <f t="shared" ca="1" si="68"/>
        <v/>
      </c>
      <c r="AU128" s="75" t="str">
        <f t="shared" ca="1" si="69"/>
        <v/>
      </c>
      <c r="AV128" s="75" t="str">
        <f t="shared" ca="1" si="70"/>
        <v/>
      </c>
      <c r="AW128" s="75" t="str">
        <f t="shared" ca="1" si="71"/>
        <v/>
      </c>
      <c r="AX128" s="75" t="str">
        <f t="shared" ca="1" si="72"/>
        <v/>
      </c>
      <c r="AY128" s="75" t="str">
        <f t="shared" ca="1" si="73"/>
        <v/>
      </c>
      <c r="BA128" s="75" t="str">
        <f t="shared" ca="1" si="74"/>
        <v/>
      </c>
    </row>
    <row r="129" spans="1:53" ht="18" customHeight="1" x14ac:dyDescent="0.15">
      <c r="A129" s="56">
        <f t="shared" si="75"/>
        <v>116</v>
      </c>
      <c r="B129" s="187"/>
      <c r="C129" s="188"/>
      <c r="D129" s="189"/>
      <c r="E129" s="189"/>
      <c r="F129" s="185"/>
      <c r="G129" s="185"/>
      <c r="H129" s="185"/>
      <c r="I129" s="185"/>
      <c r="J129" s="209" t="str">
        <f t="shared" si="78"/>
        <v>　</v>
      </c>
      <c r="K129" s="210"/>
      <c r="L129" s="211"/>
      <c r="M129" s="212"/>
      <c r="N129" s="221">
        <f t="shared" si="76"/>
        <v>124</v>
      </c>
      <c r="O129" s="222" t="str">
        <f t="shared" si="77"/>
        <v/>
      </c>
      <c r="P129" s="195"/>
      <c r="Q129" s="196"/>
      <c r="R129" s="197"/>
      <c r="S129" s="198"/>
      <c r="T129" s="199"/>
      <c r="V129" s="176" t="str">
        <f t="shared" ca="1" si="49"/>
        <v/>
      </c>
      <c r="W129" s="177" t="str">
        <f t="shared" ca="1" si="79"/>
        <v xml:space="preserve">       </v>
      </c>
      <c r="X129" s="79" t="str">
        <f t="shared" ca="1" si="80"/>
        <v xml:space="preserve">       </v>
      </c>
      <c r="Y129" s="75" t="str">
        <f t="shared" ca="1" si="50"/>
        <v/>
      </c>
      <c r="Z129" s="75" t="str">
        <f t="shared" ca="1" si="51"/>
        <v/>
      </c>
      <c r="AA129" s="75" t="str">
        <f t="shared" ca="1" si="52"/>
        <v/>
      </c>
      <c r="AB129" s="75" t="str">
        <f t="shared" ca="1" si="53"/>
        <v/>
      </c>
      <c r="AC129" s="75" t="str">
        <f t="shared" ca="1" si="54"/>
        <v/>
      </c>
      <c r="AD129" s="75" t="str">
        <f t="shared" ca="1" si="55"/>
        <v/>
      </c>
      <c r="AE129" s="75" t="str">
        <f t="shared" ca="1" si="56"/>
        <v/>
      </c>
      <c r="AF129" s="75" t="str">
        <f t="shared" ca="1" si="57"/>
        <v/>
      </c>
      <c r="AG129" s="84" t="str">
        <f t="shared" ca="1" si="58"/>
        <v/>
      </c>
      <c r="AH129" s="175" t="str">
        <f t="shared" ca="1" si="59"/>
        <v/>
      </c>
      <c r="AJ129" s="75" t="str">
        <f t="shared" ca="1" si="60"/>
        <v/>
      </c>
      <c r="AK129" s="75" t="str">
        <f t="shared" ca="1" si="81"/>
        <v xml:space="preserve">             </v>
      </c>
      <c r="AL129" s="79" t="str">
        <f t="shared" ca="1" si="82"/>
        <v xml:space="preserve">             </v>
      </c>
      <c r="AM129" s="75" t="str">
        <f t="shared" ca="1" si="61"/>
        <v/>
      </c>
      <c r="AN129" s="75" t="str">
        <f t="shared" ca="1" si="62"/>
        <v/>
      </c>
      <c r="AO129" s="75" t="str">
        <f t="shared" ca="1" si="63"/>
        <v/>
      </c>
      <c r="AP129" s="75" t="str">
        <f t="shared" ca="1" si="64"/>
        <v/>
      </c>
      <c r="AQ129" s="75" t="str">
        <f t="shared" ca="1" si="65"/>
        <v/>
      </c>
      <c r="AR129" s="75" t="str">
        <f t="shared" ca="1" si="66"/>
        <v/>
      </c>
      <c r="AS129" s="75" t="str">
        <f t="shared" ca="1" si="67"/>
        <v/>
      </c>
      <c r="AT129" s="75" t="str">
        <f t="shared" ca="1" si="68"/>
        <v/>
      </c>
      <c r="AU129" s="75" t="str">
        <f t="shared" ca="1" si="69"/>
        <v/>
      </c>
      <c r="AV129" s="75" t="str">
        <f t="shared" ca="1" si="70"/>
        <v/>
      </c>
      <c r="AW129" s="75" t="str">
        <f t="shared" ca="1" si="71"/>
        <v/>
      </c>
      <c r="AX129" s="75" t="str">
        <f t="shared" ca="1" si="72"/>
        <v/>
      </c>
      <c r="AY129" s="75" t="str">
        <f t="shared" ca="1" si="73"/>
        <v/>
      </c>
      <c r="BA129" s="75" t="str">
        <f t="shared" ca="1" si="74"/>
        <v/>
      </c>
    </row>
    <row r="130" spans="1:53" ht="18" customHeight="1" x14ac:dyDescent="0.15">
      <c r="A130" s="56">
        <f t="shared" si="75"/>
        <v>117</v>
      </c>
      <c r="B130" s="187"/>
      <c r="C130" s="188"/>
      <c r="D130" s="189"/>
      <c r="E130" s="189"/>
      <c r="F130" s="185"/>
      <c r="G130" s="185"/>
      <c r="H130" s="185"/>
      <c r="I130" s="185"/>
      <c r="J130" s="209" t="str">
        <f t="shared" si="78"/>
        <v>　</v>
      </c>
      <c r="K130" s="210"/>
      <c r="L130" s="211"/>
      <c r="M130" s="212"/>
      <c r="N130" s="221">
        <f t="shared" si="76"/>
        <v>124</v>
      </c>
      <c r="O130" s="222" t="str">
        <f t="shared" si="77"/>
        <v/>
      </c>
      <c r="P130" s="195"/>
      <c r="Q130" s="196"/>
      <c r="R130" s="197"/>
      <c r="S130" s="198"/>
      <c r="T130" s="199"/>
      <c r="V130" s="176" t="str">
        <f t="shared" ca="1" si="49"/>
        <v/>
      </c>
      <c r="W130" s="177" t="str">
        <f t="shared" ca="1" si="79"/>
        <v xml:space="preserve">       </v>
      </c>
      <c r="X130" s="79" t="str">
        <f t="shared" ca="1" si="80"/>
        <v xml:space="preserve">       </v>
      </c>
      <c r="Y130" s="75" t="str">
        <f t="shared" ca="1" si="50"/>
        <v/>
      </c>
      <c r="Z130" s="75" t="str">
        <f t="shared" ca="1" si="51"/>
        <v/>
      </c>
      <c r="AA130" s="75" t="str">
        <f t="shared" ca="1" si="52"/>
        <v/>
      </c>
      <c r="AB130" s="75" t="str">
        <f t="shared" ca="1" si="53"/>
        <v/>
      </c>
      <c r="AC130" s="75" t="str">
        <f t="shared" ca="1" si="54"/>
        <v/>
      </c>
      <c r="AD130" s="75" t="str">
        <f t="shared" ca="1" si="55"/>
        <v/>
      </c>
      <c r="AE130" s="75" t="str">
        <f t="shared" ca="1" si="56"/>
        <v/>
      </c>
      <c r="AF130" s="75" t="str">
        <f t="shared" ca="1" si="57"/>
        <v/>
      </c>
      <c r="AG130" s="84" t="str">
        <f t="shared" ca="1" si="58"/>
        <v/>
      </c>
      <c r="AH130" s="175" t="str">
        <f t="shared" ca="1" si="59"/>
        <v/>
      </c>
      <c r="AJ130" s="75" t="str">
        <f t="shared" ca="1" si="60"/>
        <v/>
      </c>
      <c r="AK130" s="75" t="str">
        <f t="shared" ca="1" si="81"/>
        <v xml:space="preserve">             </v>
      </c>
      <c r="AL130" s="79" t="str">
        <f t="shared" ca="1" si="82"/>
        <v xml:space="preserve">             </v>
      </c>
      <c r="AM130" s="75" t="str">
        <f t="shared" ca="1" si="61"/>
        <v/>
      </c>
      <c r="AN130" s="75" t="str">
        <f t="shared" ca="1" si="62"/>
        <v/>
      </c>
      <c r="AO130" s="75" t="str">
        <f t="shared" ca="1" si="63"/>
        <v/>
      </c>
      <c r="AP130" s="75" t="str">
        <f t="shared" ca="1" si="64"/>
        <v/>
      </c>
      <c r="AQ130" s="75" t="str">
        <f t="shared" ca="1" si="65"/>
        <v/>
      </c>
      <c r="AR130" s="75" t="str">
        <f t="shared" ca="1" si="66"/>
        <v/>
      </c>
      <c r="AS130" s="75" t="str">
        <f t="shared" ca="1" si="67"/>
        <v/>
      </c>
      <c r="AT130" s="75" t="str">
        <f t="shared" ca="1" si="68"/>
        <v/>
      </c>
      <c r="AU130" s="75" t="str">
        <f t="shared" ca="1" si="69"/>
        <v/>
      </c>
      <c r="AV130" s="75" t="str">
        <f t="shared" ca="1" si="70"/>
        <v/>
      </c>
      <c r="AW130" s="75" t="str">
        <f t="shared" ca="1" si="71"/>
        <v/>
      </c>
      <c r="AX130" s="75" t="str">
        <f t="shared" ca="1" si="72"/>
        <v/>
      </c>
      <c r="AY130" s="75" t="str">
        <f t="shared" ca="1" si="73"/>
        <v/>
      </c>
      <c r="BA130" s="75" t="str">
        <f t="shared" ca="1" si="74"/>
        <v/>
      </c>
    </row>
    <row r="131" spans="1:53" ht="18" customHeight="1" x14ac:dyDescent="0.15">
      <c r="A131" s="56">
        <f t="shared" si="75"/>
        <v>118</v>
      </c>
      <c r="B131" s="187"/>
      <c r="C131" s="188"/>
      <c r="D131" s="189"/>
      <c r="E131" s="189"/>
      <c r="F131" s="185"/>
      <c r="G131" s="185"/>
      <c r="H131" s="185"/>
      <c r="I131" s="185"/>
      <c r="J131" s="209" t="str">
        <f t="shared" si="78"/>
        <v>　</v>
      </c>
      <c r="K131" s="210"/>
      <c r="L131" s="211"/>
      <c r="M131" s="212"/>
      <c r="N131" s="221">
        <f t="shared" si="76"/>
        <v>124</v>
      </c>
      <c r="O131" s="222" t="str">
        <f t="shared" si="77"/>
        <v/>
      </c>
      <c r="P131" s="195"/>
      <c r="Q131" s="196"/>
      <c r="R131" s="197"/>
      <c r="S131" s="198"/>
      <c r="T131" s="199"/>
      <c r="V131" s="176" t="str">
        <f t="shared" ca="1" si="49"/>
        <v/>
      </c>
      <c r="W131" s="177" t="str">
        <f t="shared" ca="1" si="79"/>
        <v xml:space="preserve">       </v>
      </c>
      <c r="X131" s="79" t="str">
        <f t="shared" ca="1" si="80"/>
        <v xml:space="preserve">       </v>
      </c>
      <c r="Y131" s="75" t="str">
        <f t="shared" ca="1" si="50"/>
        <v/>
      </c>
      <c r="Z131" s="75" t="str">
        <f t="shared" ca="1" si="51"/>
        <v/>
      </c>
      <c r="AA131" s="75" t="str">
        <f t="shared" ca="1" si="52"/>
        <v/>
      </c>
      <c r="AB131" s="75" t="str">
        <f t="shared" ca="1" si="53"/>
        <v/>
      </c>
      <c r="AC131" s="75" t="str">
        <f t="shared" ca="1" si="54"/>
        <v/>
      </c>
      <c r="AD131" s="75" t="str">
        <f t="shared" ca="1" si="55"/>
        <v/>
      </c>
      <c r="AE131" s="75" t="str">
        <f t="shared" ca="1" si="56"/>
        <v/>
      </c>
      <c r="AF131" s="75" t="str">
        <f t="shared" ca="1" si="57"/>
        <v/>
      </c>
      <c r="AG131" s="84" t="str">
        <f t="shared" ca="1" si="58"/>
        <v/>
      </c>
      <c r="AH131" s="175" t="str">
        <f t="shared" ca="1" si="59"/>
        <v/>
      </c>
      <c r="AJ131" s="75" t="str">
        <f t="shared" ca="1" si="60"/>
        <v/>
      </c>
      <c r="AK131" s="75" t="str">
        <f t="shared" ca="1" si="81"/>
        <v xml:space="preserve">             </v>
      </c>
      <c r="AL131" s="79" t="str">
        <f t="shared" ca="1" si="82"/>
        <v xml:space="preserve">             </v>
      </c>
      <c r="AM131" s="75" t="str">
        <f t="shared" ca="1" si="61"/>
        <v/>
      </c>
      <c r="AN131" s="75" t="str">
        <f t="shared" ca="1" si="62"/>
        <v/>
      </c>
      <c r="AO131" s="75" t="str">
        <f t="shared" ca="1" si="63"/>
        <v/>
      </c>
      <c r="AP131" s="75" t="str">
        <f t="shared" ca="1" si="64"/>
        <v/>
      </c>
      <c r="AQ131" s="75" t="str">
        <f t="shared" ca="1" si="65"/>
        <v/>
      </c>
      <c r="AR131" s="75" t="str">
        <f t="shared" ca="1" si="66"/>
        <v/>
      </c>
      <c r="AS131" s="75" t="str">
        <f t="shared" ca="1" si="67"/>
        <v/>
      </c>
      <c r="AT131" s="75" t="str">
        <f t="shared" ca="1" si="68"/>
        <v/>
      </c>
      <c r="AU131" s="75" t="str">
        <f t="shared" ca="1" si="69"/>
        <v/>
      </c>
      <c r="AV131" s="75" t="str">
        <f t="shared" ca="1" si="70"/>
        <v/>
      </c>
      <c r="AW131" s="75" t="str">
        <f t="shared" ca="1" si="71"/>
        <v/>
      </c>
      <c r="AX131" s="75" t="str">
        <f t="shared" ca="1" si="72"/>
        <v/>
      </c>
      <c r="AY131" s="75" t="str">
        <f t="shared" ca="1" si="73"/>
        <v/>
      </c>
      <c r="BA131" s="75" t="str">
        <f t="shared" ca="1" si="74"/>
        <v/>
      </c>
    </row>
    <row r="132" spans="1:53" ht="18" customHeight="1" x14ac:dyDescent="0.15">
      <c r="A132" s="56">
        <f t="shared" si="75"/>
        <v>119</v>
      </c>
      <c r="B132" s="187"/>
      <c r="C132" s="188"/>
      <c r="D132" s="189"/>
      <c r="E132" s="189"/>
      <c r="F132" s="185"/>
      <c r="G132" s="185"/>
      <c r="H132" s="185"/>
      <c r="I132" s="185"/>
      <c r="J132" s="209" t="str">
        <f t="shared" si="78"/>
        <v>　</v>
      </c>
      <c r="K132" s="210"/>
      <c r="L132" s="211"/>
      <c r="M132" s="212"/>
      <c r="N132" s="221">
        <f t="shared" si="76"/>
        <v>124</v>
      </c>
      <c r="O132" s="222" t="str">
        <f t="shared" si="77"/>
        <v/>
      </c>
      <c r="P132" s="195"/>
      <c r="Q132" s="196"/>
      <c r="R132" s="197"/>
      <c r="S132" s="198"/>
      <c r="T132" s="199"/>
      <c r="V132" s="176" t="str">
        <f t="shared" ca="1" si="49"/>
        <v/>
      </c>
      <c r="W132" s="177" t="str">
        <f t="shared" ca="1" si="79"/>
        <v xml:space="preserve">       </v>
      </c>
      <c r="X132" s="79" t="str">
        <f t="shared" ca="1" si="80"/>
        <v xml:space="preserve">       </v>
      </c>
      <c r="Y132" s="75" t="str">
        <f t="shared" ca="1" si="50"/>
        <v/>
      </c>
      <c r="Z132" s="75" t="str">
        <f t="shared" ca="1" si="51"/>
        <v/>
      </c>
      <c r="AA132" s="75" t="str">
        <f t="shared" ca="1" si="52"/>
        <v/>
      </c>
      <c r="AB132" s="75" t="str">
        <f t="shared" ca="1" si="53"/>
        <v/>
      </c>
      <c r="AC132" s="75" t="str">
        <f t="shared" ca="1" si="54"/>
        <v/>
      </c>
      <c r="AD132" s="75" t="str">
        <f t="shared" ca="1" si="55"/>
        <v/>
      </c>
      <c r="AE132" s="75" t="str">
        <f t="shared" ca="1" si="56"/>
        <v/>
      </c>
      <c r="AF132" s="75" t="str">
        <f t="shared" ca="1" si="57"/>
        <v/>
      </c>
      <c r="AG132" s="84" t="str">
        <f t="shared" ca="1" si="58"/>
        <v/>
      </c>
      <c r="AH132" s="175" t="str">
        <f t="shared" ca="1" si="59"/>
        <v/>
      </c>
      <c r="AJ132" s="75" t="str">
        <f t="shared" ca="1" si="60"/>
        <v/>
      </c>
      <c r="AK132" s="75" t="str">
        <f t="shared" ca="1" si="81"/>
        <v xml:space="preserve">             </v>
      </c>
      <c r="AL132" s="79" t="str">
        <f t="shared" ca="1" si="82"/>
        <v xml:space="preserve">             </v>
      </c>
      <c r="AM132" s="75" t="str">
        <f t="shared" ca="1" si="61"/>
        <v/>
      </c>
      <c r="AN132" s="75" t="str">
        <f t="shared" ca="1" si="62"/>
        <v/>
      </c>
      <c r="AO132" s="75" t="str">
        <f t="shared" ca="1" si="63"/>
        <v/>
      </c>
      <c r="AP132" s="75" t="str">
        <f t="shared" ca="1" si="64"/>
        <v/>
      </c>
      <c r="AQ132" s="75" t="str">
        <f t="shared" ca="1" si="65"/>
        <v/>
      </c>
      <c r="AR132" s="75" t="str">
        <f t="shared" ca="1" si="66"/>
        <v/>
      </c>
      <c r="AS132" s="75" t="str">
        <f t="shared" ca="1" si="67"/>
        <v/>
      </c>
      <c r="AT132" s="75" t="str">
        <f t="shared" ca="1" si="68"/>
        <v/>
      </c>
      <c r="AU132" s="75" t="str">
        <f t="shared" ca="1" si="69"/>
        <v/>
      </c>
      <c r="AV132" s="75" t="str">
        <f t="shared" ca="1" si="70"/>
        <v/>
      </c>
      <c r="AW132" s="75" t="str">
        <f t="shared" ca="1" si="71"/>
        <v/>
      </c>
      <c r="AX132" s="75" t="str">
        <f t="shared" ca="1" si="72"/>
        <v/>
      </c>
      <c r="AY132" s="75" t="str">
        <f t="shared" ca="1" si="73"/>
        <v/>
      </c>
      <c r="BA132" s="75" t="str">
        <f t="shared" ca="1" si="74"/>
        <v/>
      </c>
    </row>
    <row r="133" spans="1:53" ht="18" customHeight="1" x14ac:dyDescent="0.15">
      <c r="A133" s="56">
        <f t="shared" si="75"/>
        <v>120</v>
      </c>
      <c r="B133" s="187"/>
      <c r="C133" s="188"/>
      <c r="D133" s="189"/>
      <c r="E133" s="189"/>
      <c r="F133" s="185"/>
      <c r="G133" s="185"/>
      <c r="H133" s="185"/>
      <c r="I133" s="185"/>
      <c r="J133" s="209" t="str">
        <f t="shared" si="78"/>
        <v>　</v>
      </c>
      <c r="K133" s="210"/>
      <c r="L133" s="211"/>
      <c r="M133" s="212"/>
      <c r="N133" s="221">
        <f t="shared" si="76"/>
        <v>124</v>
      </c>
      <c r="O133" s="222" t="str">
        <f t="shared" si="77"/>
        <v/>
      </c>
      <c r="P133" s="195"/>
      <c r="Q133" s="196"/>
      <c r="R133" s="197"/>
      <c r="S133" s="198"/>
      <c r="T133" s="199"/>
      <c r="V133" s="176" t="str">
        <f t="shared" ca="1" si="49"/>
        <v/>
      </c>
      <c r="W133" s="177" t="str">
        <f t="shared" ca="1" si="79"/>
        <v xml:space="preserve">       </v>
      </c>
      <c r="X133" s="79" t="str">
        <f t="shared" ca="1" si="80"/>
        <v xml:space="preserve">       </v>
      </c>
      <c r="Y133" s="75" t="str">
        <f t="shared" ca="1" si="50"/>
        <v/>
      </c>
      <c r="Z133" s="75" t="str">
        <f t="shared" ca="1" si="51"/>
        <v/>
      </c>
      <c r="AA133" s="75" t="str">
        <f t="shared" ca="1" si="52"/>
        <v/>
      </c>
      <c r="AB133" s="75" t="str">
        <f t="shared" ca="1" si="53"/>
        <v/>
      </c>
      <c r="AC133" s="75" t="str">
        <f t="shared" ca="1" si="54"/>
        <v/>
      </c>
      <c r="AD133" s="75" t="str">
        <f t="shared" ca="1" si="55"/>
        <v/>
      </c>
      <c r="AE133" s="75" t="str">
        <f t="shared" ca="1" si="56"/>
        <v/>
      </c>
      <c r="AF133" s="75" t="str">
        <f t="shared" ca="1" si="57"/>
        <v/>
      </c>
      <c r="AG133" s="84" t="str">
        <f t="shared" ca="1" si="58"/>
        <v/>
      </c>
      <c r="AH133" s="175" t="str">
        <f t="shared" ca="1" si="59"/>
        <v/>
      </c>
      <c r="AJ133" s="75" t="str">
        <f t="shared" ca="1" si="60"/>
        <v/>
      </c>
      <c r="AK133" s="75" t="str">
        <f t="shared" ca="1" si="81"/>
        <v xml:space="preserve">             </v>
      </c>
      <c r="AL133" s="79" t="str">
        <f t="shared" ca="1" si="82"/>
        <v xml:space="preserve">             </v>
      </c>
      <c r="AM133" s="75" t="str">
        <f t="shared" ca="1" si="61"/>
        <v/>
      </c>
      <c r="AN133" s="75" t="str">
        <f t="shared" ca="1" si="62"/>
        <v/>
      </c>
      <c r="AO133" s="75" t="str">
        <f t="shared" ca="1" si="63"/>
        <v/>
      </c>
      <c r="AP133" s="75" t="str">
        <f t="shared" ca="1" si="64"/>
        <v/>
      </c>
      <c r="AQ133" s="75" t="str">
        <f t="shared" ca="1" si="65"/>
        <v/>
      </c>
      <c r="AR133" s="75" t="str">
        <f t="shared" ca="1" si="66"/>
        <v/>
      </c>
      <c r="AS133" s="75" t="str">
        <f t="shared" ca="1" si="67"/>
        <v/>
      </c>
      <c r="AT133" s="75" t="str">
        <f t="shared" ca="1" si="68"/>
        <v/>
      </c>
      <c r="AU133" s="75" t="str">
        <f t="shared" ca="1" si="69"/>
        <v/>
      </c>
      <c r="AV133" s="75" t="str">
        <f t="shared" ca="1" si="70"/>
        <v/>
      </c>
      <c r="AW133" s="75" t="str">
        <f t="shared" ca="1" si="71"/>
        <v/>
      </c>
      <c r="AX133" s="75" t="str">
        <f t="shared" ca="1" si="72"/>
        <v/>
      </c>
      <c r="AY133" s="75" t="str">
        <f t="shared" ca="1" si="73"/>
        <v/>
      </c>
      <c r="BA133" s="75" t="str">
        <f t="shared" ca="1" si="74"/>
        <v/>
      </c>
    </row>
    <row r="134" spans="1:53" ht="18" customHeight="1" x14ac:dyDescent="0.15">
      <c r="A134" s="56">
        <f t="shared" si="75"/>
        <v>121</v>
      </c>
      <c r="B134" s="187"/>
      <c r="C134" s="188"/>
      <c r="D134" s="189"/>
      <c r="E134" s="189"/>
      <c r="F134" s="185"/>
      <c r="G134" s="185"/>
      <c r="H134" s="185"/>
      <c r="I134" s="185"/>
      <c r="J134" s="209" t="str">
        <f t="shared" si="78"/>
        <v>　</v>
      </c>
      <c r="K134" s="210"/>
      <c r="L134" s="211"/>
      <c r="M134" s="212"/>
      <c r="N134" s="221">
        <f t="shared" si="76"/>
        <v>124</v>
      </c>
      <c r="O134" s="222" t="str">
        <f t="shared" si="77"/>
        <v/>
      </c>
      <c r="P134" s="195"/>
      <c r="Q134" s="196"/>
      <c r="R134" s="197"/>
      <c r="S134" s="198"/>
      <c r="T134" s="199"/>
      <c r="V134" s="176" t="str">
        <f t="shared" ca="1" si="49"/>
        <v/>
      </c>
      <c r="W134" s="177" t="str">
        <f t="shared" ca="1" si="79"/>
        <v xml:space="preserve">       </v>
      </c>
      <c r="X134" s="79" t="str">
        <f t="shared" ca="1" si="80"/>
        <v xml:space="preserve">       </v>
      </c>
      <c r="Y134" s="75" t="str">
        <f t="shared" ca="1" si="50"/>
        <v/>
      </c>
      <c r="Z134" s="75" t="str">
        <f t="shared" ca="1" si="51"/>
        <v/>
      </c>
      <c r="AA134" s="75" t="str">
        <f t="shared" ca="1" si="52"/>
        <v/>
      </c>
      <c r="AB134" s="75" t="str">
        <f t="shared" ca="1" si="53"/>
        <v/>
      </c>
      <c r="AC134" s="75" t="str">
        <f t="shared" ca="1" si="54"/>
        <v/>
      </c>
      <c r="AD134" s="75" t="str">
        <f t="shared" ca="1" si="55"/>
        <v/>
      </c>
      <c r="AE134" s="75" t="str">
        <f t="shared" ca="1" si="56"/>
        <v/>
      </c>
      <c r="AF134" s="75" t="str">
        <f t="shared" ca="1" si="57"/>
        <v/>
      </c>
      <c r="AG134" s="84" t="str">
        <f t="shared" ca="1" si="58"/>
        <v/>
      </c>
      <c r="AH134" s="175" t="str">
        <f t="shared" ca="1" si="59"/>
        <v/>
      </c>
      <c r="AJ134" s="75" t="str">
        <f t="shared" ca="1" si="60"/>
        <v/>
      </c>
      <c r="AK134" s="75" t="str">
        <f t="shared" ca="1" si="81"/>
        <v xml:space="preserve">             </v>
      </c>
      <c r="AL134" s="79" t="str">
        <f t="shared" ca="1" si="82"/>
        <v xml:space="preserve">             </v>
      </c>
      <c r="AM134" s="75" t="str">
        <f t="shared" ca="1" si="61"/>
        <v/>
      </c>
      <c r="AN134" s="75" t="str">
        <f t="shared" ca="1" si="62"/>
        <v/>
      </c>
      <c r="AO134" s="75" t="str">
        <f t="shared" ca="1" si="63"/>
        <v/>
      </c>
      <c r="AP134" s="75" t="str">
        <f t="shared" ca="1" si="64"/>
        <v/>
      </c>
      <c r="AQ134" s="75" t="str">
        <f t="shared" ca="1" si="65"/>
        <v/>
      </c>
      <c r="AR134" s="75" t="str">
        <f t="shared" ca="1" si="66"/>
        <v/>
      </c>
      <c r="AS134" s="75" t="str">
        <f t="shared" ca="1" si="67"/>
        <v/>
      </c>
      <c r="AT134" s="75" t="str">
        <f t="shared" ca="1" si="68"/>
        <v/>
      </c>
      <c r="AU134" s="75" t="str">
        <f t="shared" ca="1" si="69"/>
        <v/>
      </c>
      <c r="AV134" s="75" t="str">
        <f t="shared" ca="1" si="70"/>
        <v/>
      </c>
      <c r="AW134" s="75" t="str">
        <f t="shared" ca="1" si="71"/>
        <v/>
      </c>
      <c r="AX134" s="75" t="str">
        <f t="shared" ca="1" si="72"/>
        <v/>
      </c>
      <c r="AY134" s="75" t="str">
        <f t="shared" ca="1" si="73"/>
        <v/>
      </c>
      <c r="BA134" s="75" t="str">
        <f t="shared" ca="1" si="74"/>
        <v/>
      </c>
    </row>
    <row r="135" spans="1:53" ht="18" customHeight="1" x14ac:dyDescent="0.15">
      <c r="A135" s="56">
        <f t="shared" si="75"/>
        <v>122</v>
      </c>
      <c r="B135" s="187"/>
      <c r="C135" s="188"/>
      <c r="D135" s="189"/>
      <c r="E135" s="189"/>
      <c r="F135" s="185"/>
      <c r="G135" s="185"/>
      <c r="H135" s="185"/>
      <c r="I135" s="185"/>
      <c r="J135" s="209" t="str">
        <f t="shared" si="78"/>
        <v>　</v>
      </c>
      <c r="K135" s="210"/>
      <c r="L135" s="211"/>
      <c r="M135" s="212"/>
      <c r="N135" s="221">
        <f t="shared" si="76"/>
        <v>124</v>
      </c>
      <c r="O135" s="222" t="str">
        <f t="shared" si="77"/>
        <v/>
      </c>
      <c r="P135" s="195"/>
      <c r="Q135" s="196"/>
      <c r="R135" s="197"/>
      <c r="S135" s="198"/>
      <c r="T135" s="199"/>
      <c r="V135" s="176" t="str">
        <f t="shared" ca="1" si="49"/>
        <v/>
      </c>
      <c r="W135" s="177" t="str">
        <f t="shared" ca="1" si="79"/>
        <v xml:space="preserve">       </v>
      </c>
      <c r="X135" s="79" t="str">
        <f t="shared" ca="1" si="80"/>
        <v xml:space="preserve">       </v>
      </c>
      <c r="Y135" s="75" t="str">
        <f t="shared" ca="1" si="50"/>
        <v/>
      </c>
      <c r="Z135" s="75" t="str">
        <f t="shared" ca="1" si="51"/>
        <v/>
      </c>
      <c r="AA135" s="75" t="str">
        <f t="shared" ca="1" si="52"/>
        <v/>
      </c>
      <c r="AB135" s="75" t="str">
        <f t="shared" ca="1" si="53"/>
        <v/>
      </c>
      <c r="AC135" s="75" t="str">
        <f t="shared" ca="1" si="54"/>
        <v/>
      </c>
      <c r="AD135" s="75" t="str">
        <f t="shared" ca="1" si="55"/>
        <v/>
      </c>
      <c r="AE135" s="75" t="str">
        <f t="shared" ca="1" si="56"/>
        <v/>
      </c>
      <c r="AF135" s="75" t="str">
        <f t="shared" ca="1" si="57"/>
        <v/>
      </c>
      <c r="AG135" s="84" t="str">
        <f t="shared" ca="1" si="58"/>
        <v/>
      </c>
      <c r="AH135" s="175" t="str">
        <f t="shared" ca="1" si="59"/>
        <v/>
      </c>
      <c r="AJ135" s="75" t="str">
        <f t="shared" ca="1" si="60"/>
        <v/>
      </c>
      <c r="AK135" s="75" t="str">
        <f t="shared" ca="1" si="81"/>
        <v xml:space="preserve">             </v>
      </c>
      <c r="AL135" s="79" t="str">
        <f t="shared" ca="1" si="82"/>
        <v xml:space="preserve">             </v>
      </c>
      <c r="AM135" s="75" t="str">
        <f t="shared" ca="1" si="61"/>
        <v/>
      </c>
      <c r="AN135" s="75" t="str">
        <f t="shared" ca="1" si="62"/>
        <v/>
      </c>
      <c r="AO135" s="75" t="str">
        <f t="shared" ca="1" si="63"/>
        <v/>
      </c>
      <c r="AP135" s="75" t="str">
        <f t="shared" ca="1" si="64"/>
        <v/>
      </c>
      <c r="AQ135" s="75" t="str">
        <f t="shared" ca="1" si="65"/>
        <v/>
      </c>
      <c r="AR135" s="75" t="str">
        <f t="shared" ca="1" si="66"/>
        <v/>
      </c>
      <c r="AS135" s="75" t="str">
        <f t="shared" ca="1" si="67"/>
        <v/>
      </c>
      <c r="AT135" s="75" t="str">
        <f t="shared" ca="1" si="68"/>
        <v/>
      </c>
      <c r="AU135" s="75" t="str">
        <f t="shared" ca="1" si="69"/>
        <v/>
      </c>
      <c r="AV135" s="75" t="str">
        <f t="shared" ca="1" si="70"/>
        <v/>
      </c>
      <c r="AW135" s="75" t="str">
        <f t="shared" ca="1" si="71"/>
        <v/>
      </c>
      <c r="AX135" s="75" t="str">
        <f t="shared" ca="1" si="72"/>
        <v/>
      </c>
      <c r="AY135" s="75" t="str">
        <f t="shared" ca="1" si="73"/>
        <v/>
      </c>
      <c r="BA135" s="75" t="str">
        <f t="shared" ca="1" si="74"/>
        <v/>
      </c>
    </row>
    <row r="136" spans="1:53" ht="18" customHeight="1" x14ac:dyDescent="0.15">
      <c r="A136" s="56">
        <f t="shared" si="75"/>
        <v>123</v>
      </c>
      <c r="B136" s="187"/>
      <c r="C136" s="188"/>
      <c r="D136" s="189"/>
      <c r="E136" s="189"/>
      <c r="F136" s="185"/>
      <c r="G136" s="185"/>
      <c r="H136" s="185"/>
      <c r="I136" s="185"/>
      <c r="J136" s="209" t="str">
        <f t="shared" ref="J136:J182" si="83">H136&amp;"　"&amp;I136</f>
        <v>　</v>
      </c>
      <c r="K136" s="210"/>
      <c r="L136" s="211"/>
      <c r="M136" s="212"/>
      <c r="N136" s="221">
        <f t="shared" si="76"/>
        <v>124</v>
      </c>
      <c r="O136" s="222" t="str">
        <f t="shared" si="77"/>
        <v/>
      </c>
      <c r="P136" s="195"/>
      <c r="Q136" s="196"/>
      <c r="R136" s="197"/>
      <c r="S136" s="198"/>
      <c r="T136" s="199"/>
      <c r="V136" s="176" t="str">
        <f t="shared" ca="1" si="49"/>
        <v/>
      </c>
      <c r="W136" s="177" t="str">
        <f t="shared" ref="W136:W182" ca="1" si="84">IF(ISERROR(SUBSTITUTE(X136,0,"")),"",SUBSTITUTE(X136,0,""))</f>
        <v xml:space="preserve">       </v>
      </c>
      <c r="X136" s="79" t="str">
        <f t="shared" ref="X136:X182" ca="1" si="85">IF(ISERROR(CONCATENATE(Y136," ",Z136,," ",AA136,," ",AB136,," ",AC136,," ",AD136,," ",AE136,," ",AF136)),"",CONCATENATE(Y136," ",Z136,," ",AA136,," ",AB136,," ",AC136,," ",AD136,," ",AE136,," ",AF136))</f>
        <v xml:space="preserve">       </v>
      </c>
      <c r="Y136" s="75" t="str">
        <f t="shared" ca="1" si="50"/>
        <v/>
      </c>
      <c r="Z136" s="75" t="str">
        <f t="shared" ca="1" si="51"/>
        <v/>
      </c>
      <c r="AA136" s="75" t="str">
        <f t="shared" ca="1" si="52"/>
        <v/>
      </c>
      <c r="AB136" s="75" t="str">
        <f t="shared" ca="1" si="53"/>
        <v/>
      </c>
      <c r="AC136" s="75" t="str">
        <f t="shared" ca="1" si="54"/>
        <v/>
      </c>
      <c r="AD136" s="75" t="str">
        <f t="shared" ca="1" si="55"/>
        <v/>
      </c>
      <c r="AE136" s="75" t="str">
        <f t="shared" ca="1" si="56"/>
        <v/>
      </c>
      <c r="AF136" s="75" t="str">
        <f t="shared" ca="1" si="57"/>
        <v/>
      </c>
      <c r="AG136" s="84" t="str">
        <f t="shared" ca="1" si="58"/>
        <v/>
      </c>
      <c r="AH136" s="175" t="str">
        <f t="shared" ca="1" si="59"/>
        <v/>
      </c>
      <c r="AJ136" s="75" t="str">
        <f t="shared" ca="1" si="60"/>
        <v/>
      </c>
      <c r="AK136" s="75" t="str">
        <f t="shared" ref="AK136:AK182" ca="1" si="86">IF(ISERROR(SUBSTITUTE(AL136,0,"")),"",SUBSTITUTE(AL136,0,""))</f>
        <v xml:space="preserve">             </v>
      </c>
      <c r="AL136" s="79" t="str">
        <f t="shared" ref="AL136:AL182" ca="1" si="87">IF(ISERROR(CONCATENATE(AM136," ",AN136,," ",AO136,," ",AP136,," ",AQ136,," ",AR136,," ",AS136,," ",AT136," ",AU136," ",AV136," ",AW136," ",AX136," ",AY136," ",BA136)),"",CONCATENATE(AM136," ",AN136,," ",AO136,," ",AP136,," ",AQ136,," ",AR136,," ",AS136,," ",AT136," ",AU136," ",AV136," ",AW136," ",AX136," ",AY136," ",BA136))</f>
        <v xml:space="preserve">             </v>
      </c>
      <c r="AM136" s="75" t="str">
        <f t="shared" ca="1" si="61"/>
        <v/>
      </c>
      <c r="AN136" s="75" t="str">
        <f t="shared" ca="1" si="62"/>
        <v/>
      </c>
      <c r="AO136" s="75" t="str">
        <f t="shared" ca="1" si="63"/>
        <v/>
      </c>
      <c r="AP136" s="75" t="str">
        <f t="shared" ca="1" si="64"/>
        <v/>
      </c>
      <c r="AQ136" s="75" t="str">
        <f t="shared" ca="1" si="65"/>
        <v/>
      </c>
      <c r="AR136" s="75" t="str">
        <f t="shared" ca="1" si="66"/>
        <v/>
      </c>
      <c r="AS136" s="75" t="str">
        <f t="shared" ca="1" si="67"/>
        <v/>
      </c>
      <c r="AT136" s="75" t="str">
        <f t="shared" ca="1" si="68"/>
        <v/>
      </c>
      <c r="AU136" s="75" t="str">
        <f t="shared" ca="1" si="69"/>
        <v/>
      </c>
      <c r="AV136" s="75" t="str">
        <f t="shared" ca="1" si="70"/>
        <v/>
      </c>
      <c r="AW136" s="75" t="str">
        <f t="shared" ca="1" si="71"/>
        <v/>
      </c>
      <c r="AX136" s="75" t="str">
        <f t="shared" ca="1" si="72"/>
        <v/>
      </c>
      <c r="AY136" s="75" t="str">
        <f t="shared" ca="1" si="73"/>
        <v/>
      </c>
      <c r="BA136" s="75" t="str">
        <f t="shared" ca="1" si="74"/>
        <v/>
      </c>
    </row>
    <row r="137" spans="1:53" ht="18" customHeight="1" x14ac:dyDescent="0.15">
      <c r="A137" s="56">
        <f t="shared" si="75"/>
        <v>124</v>
      </c>
      <c r="B137" s="187"/>
      <c r="C137" s="188"/>
      <c r="D137" s="189"/>
      <c r="E137" s="189"/>
      <c r="F137" s="185"/>
      <c r="G137" s="185"/>
      <c r="H137" s="185"/>
      <c r="I137" s="185"/>
      <c r="J137" s="209" t="str">
        <f t="shared" si="83"/>
        <v>　</v>
      </c>
      <c r="K137" s="210"/>
      <c r="L137" s="211"/>
      <c r="M137" s="212"/>
      <c r="N137" s="221">
        <f t="shared" si="76"/>
        <v>124</v>
      </c>
      <c r="O137" s="222" t="str">
        <f t="shared" si="77"/>
        <v/>
      </c>
      <c r="P137" s="195"/>
      <c r="Q137" s="196"/>
      <c r="R137" s="197"/>
      <c r="S137" s="198"/>
      <c r="T137" s="199"/>
      <c r="V137" s="176" t="str">
        <f t="shared" ca="1" si="49"/>
        <v/>
      </c>
      <c r="W137" s="177" t="str">
        <f t="shared" ca="1" si="84"/>
        <v xml:space="preserve">       </v>
      </c>
      <c r="X137" s="79" t="str">
        <f t="shared" ca="1" si="85"/>
        <v xml:space="preserve">       </v>
      </c>
      <c r="Y137" s="75" t="str">
        <f t="shared" ca="1" si="50"/>
        <v/>
      </c>
      <c r="Z137" s="75" t="str">
        <f t="shared" ca="1" si="51"/>
        <v/>
      </c>
      <c r="AA137" s="75" t="str">
        <f t="shared" ca="1" si="52"/>
        <v/>
      </c>
      <c r="AB137" s="75" t="str">
        <f t="shared" ca="1" si="53"/>
        <v/>
      </c>
      <c r="AC137" s="75" t="str">
        <f t="shared" ca="1" si="54"/>
        <v/>
      </c>
      <c r="AD137" s="75" t="str">
        <f t="shared" ca="1" si="55"/>
        <v/>
      </c>
      <c r="AE137" s="75" t="str">
        <f t="shared" ca="1" si="56"/>
        <v/>
      </c>
      <c r="AF137" s="75" t="str">
        <f t="shared" ca="1" si="57"/>
        <v/>
      </c>
      <c r="AG137" s="84" t="str">
        <f t="shared" ca="1" si="58"/>
        <v/>
      </c>
      <c r="AH137" s="175" t="str">
        <f t="shared" ca="1" si="59"/>
        <v/>
      </c>
      <c r="AJ137" s="75" t="str">
        <f t="shared" ca="1" si="60"/>
        <v/>
      </c>
      <c r="AK137" s="75" t="str">
        <f t="shared" ca="1" si="86"/>
        <v xml:space="preserve">             </v>
      </c>
      <c r="AL137" s="79" t="str">
        <f t="shared" ca="1" si="87"/>
        <v xml:space="preserve">             </v>
      </c>
      <c r="AM137" s="75" t="str">
        <f t="shared" ca="1" si="61"/>
        <v/>
      </c>
      <c r="AN137" s="75" t="str">
        <f t="shared" ca="1" si="62"/>
        <v/>
      </c>
      <c r="AO137" s="75" t="str">
        <f t="shared" ca="1" si="63"/>
        <v/>
      </c>
      <c r="AP137" s="75" t="str">
        <f t="shared" ca="1" si="64"/>
        <v/>
      </c>
      <c r="AQ137" s="75" t="str">
        <f t="shared" ca="1" si="65"/>
        <v/>
      </c>
      <c r="AR137" s="75" t="str">
        <f t="shared" ca="1" si="66"/>
        <v/>
      </c>
      <c r="AS137" s="75" t="str">
        <f t="shared" ca="1" si="67"/>
        <v/>
      </c>
      <c r="AT137" s="75" t="str">
        <f t="shared" ca="1" si="68"/>
        <v/>
      </c>
      <c r="AU137" s="75" t="str">
        <f t="shared" ca="1" si="69"/>
        <v/>
      </c>
      <c r="AV137" s="75" t="str">
        <f t="shared" ca="1" si="70"/>
        <v/>
      </c>
      <c r="AW137" s="75" t="str">
        <f t="shared" ca="1" si="71"/>
        <v/>
      </c>
      <c r="AX137" s="75" t="str">
        <f t="shared" ca="1" si="72"/>
        <v/>
      </c>
      <c r="AY137" s="75" t="str">
        <f t="shared" ca="1" si="73"/>
        <v/>
      </c>
      <c r="BA137" s="75" t="str">
        <f t="shared" ca="1" si="74"/>
        <v/>
      </c>
    </row>
    <row r="138" spans="1:53" ht="18" customHeight="1" x14ac:dyDescent="0.15">
      <c r="A138" s="56">
        <f t="shared" si="75"/>
        <v>125</v>
      </c>
      <c r="B138" s="187"/>
      <c r="C138" s="188"/>
      <c r="D138" s="189"/>
      <c r="E138" s="189"/>
      <c r="F138" s="185"/>
      <c r="G138" s="185"/>
      <c r="H138" s="185"/>
      <c r="I138" s="185"/>
      <c r="J138" s="209" t="str">
        <f t="shared" si="83"/>
        <v>　</v>
      </c>
      <c r="K138" s="210"/>
      <c r="L138" s="211"/>
      <c r="M138" s="212"/>
      <c r="N138" s="221">
        <f t="shared" si="76"/>
        <v>124</v>
      </c>
      <c r="O138" s="222" t="str">
        <f t="shared" si="77"/>
        <v/>
      </c>
      <c r="P138" s="195"/>
      <c r="Q138" s="196"/>
      <c r="R138" s="197"/>
      <c r="S138" s="198"/>
      <c r="T138" s="199"/>
      <c r="V138" s="176" t="str">
        <f t="shared" ca="1" si="49"/>
        <v/>
      </c>
      <c r="W138" s="177" t="str">
        <f t="shared" ca="1" si="84"/>
        <v xml:space="preserve">       </v>
      </c>
      <c r="X138" s="79" t="str">
        <f t="shared" ca="1" si="85"/>
        <v xml:space="preserve">       </v>
      </c>
      <c r="Y138" s="75" t="str">
        <f t="shared" ca="1" si="50"/>
        <v/>
      </c>
      <c r="Z138" s="75" t="str">
        <f t="shared" ca="1" si="51"/>
        <v/>
      </c>
      <c r="AA138" s="75" t="str">
        <f t="shared" ca="1" si="52"/>
        <v/>
      </c>
      <c r="AB138" s="75" t="str">
        <f t="shared" ca="1" si="53"/>
        <v/>
      </c>
      <c r="AC138" s="75" t="str">
        <f t="shared" ca="1" si="54"/>
        <v/>
      </c>
      <c r="AD138" s="75" t="str">
        <f t="shared" ca="1" si="55"/>
        <v/>
      </c>
      <c r="AE138" s="75" t="str">
        <f t="shared" ca="1" si="56"/>
        <v/>
      </c>
      <c r="AF138" s="75" t="str">
        <f t="shared" ca="1" si="57"/>
        <v/>
      </c>
      <c r="AG138" s="84" t="str">
        <f t="shared" ca="1" si="58"/>
        <v/>
      </c>
      <c r="AH138" s="175" t="str">
        <f t="shared" ca="1" si="59"/>
        <v/>
      </c>
      <c r="AJ138" s="75" t="str">
        <f t="shared" ca="1" si="60"/>
        <v/>
      </c>
      <c r="AK138" s="75" t="str">
        <f t="shared" ca="1" si="86"/>
        <v xml:space="preserve">             </v>
      </c>
      <c r="AL138" s="79" t="str">
        <f t="shared" ca="1" si="87"/>
        <v xml:space="preserve">             </v>
      </c>
      <c r="AM138" s="75" t="str">
        <f t="shared" ca="1" si="61"/>
        <v/>
      </c>
      <c r="AN138" s="75" t="str">
        <f t="shared" ca="1" si="62"/>
        <v/>
      </c>
      <c r="AO138" s="75" t="str">
        <f t="shared" ca="1" si="63"/>
        <v/>
      </c>
      <c r="AP138" s="75" t="str">
        <f t="shared" ca="1" si="64"/>
        <v/>
      </c>
      <c r="AQ138" s="75" t="str">
        <f t="shared" ca="1" si="65"/>
        <v/>
      </c>
      <c r="AR138" s="75" t="str">
        <f t="shared" ca="1" si="66"/>
        <v/>
      </c>
      <c r="AS138" s="75" t="str">
        <f t="shared" ca="1" si="67"/>
        <v/>
      </c>
      <c r="AT138" s="75" t="str">
        <f t="shared" ca="1" si="68"/>
        <v/>
      </c>
      <c r="AU138" s="75" t="str">
        <f t="shared" ca="1" si="69"/>
        <v/>
      </c>
      <c r="AV138" s="75" t="str">
        <f t="shared" ca="1" si="70"/>
        <v/>
      </c>
      <c r="AW138" s="75" t="str">
        <f t="shared" ca="1" si="71"/>
        <v/>
      </c>
      <c r="AX138" s="75" t="str">
        <f t="shared" ca="1" si="72"/>
        <v/>
      </c>
      <c r="AY138" s="75" t="str">
        <f t="shared" ca="1" si="73"/>
        <v/>
      </c>
      <c r="BA138" s="75" t="str">
        <f t="shared" ca="1" si="74"/>
        <v/>
      </c>
    </row>
    <row r="139" spans="1:53" ht="18" customHeight="1" x14ac:dyDescent="0.15">
      <c r="A139" s="56">
        <f t="shared" si="75"/>
        <v>126</v>
      </c>
      <c r="B139" s="187"/>
      <c r="C139" s="188"/>
      <c r="D139" s="189"/>
      <c r="E139" s="189"/>
      <c r="F139" s="185"/>
      <c r="G139" s="185"/>
      <c r="H139" s="185"/>
      <c r="I139" s="185"/>
      <c r="J139" s="209" t="str">
        <f t="shared" si="83"/>
        <v>　</v>
      </c>
      <c r="K139" s="210"/>
      <c r="L139" s="211"/>
      <c r="M139" s="212"/>
      <c r="N139" s="221">
        <f t="shared" si="76"/>
        <v>124</v>
      </c>
      <c r="O139" s="222" t="str">
        <f t="shared" si="77"/>
        <v/>
      </c>
      <c r="P139" s="195"/>
      <c r="Q139" s="196"/>
      <c r="R139" s="197"/>
      <c r="S139" s="198"/>
      <c r="T139" s="199"/>
      <c r="V139" s="176" t="str">
        <f t="shared" ca="1" si="49"/>
        <v/>
      </c>
      <c r="W139" s="177" t="str">
        <f t="shared" ca="1" si="84"/>
        <v xml:space="preserve">       </v>
      </c>
      <c r="X139" s="79" t="str">
        <f t="shared" ca="1" si="85"/>
        <v xml:space="preserve">       </v>
      </c>
      <c r="Y139" s="75" t="str">
        <f t="shared" ca="1" si="50"/>
        <v/>
      </c>
      <c r="Z139" s="75" t="str">
        <f t="shared" ca="1" si="51"/>
        <v/>
      </c>
      <c r="AA139" s="75" t="str">
        <f t="shared" ca="1" si="52"/>
        <v/>
      </c>
      <c r="AB139" s="75" t="str">
        <f t="shared" ca="1" si="53"/>
        <v/>
      </c>
      <c r="AC139" s="75" t="str">
        <f t="shared" ca="1" si="54"/>
        <v/>
      </c>
      <c r="AD139" s="75" t="str">
        <f t="shared" ca="1" si="55"/>
        <v/>
      </c>
      <c r="AE139" s="75" t="str">
        <f t="shared" ca="1" si="56"/>
        <v/>
      </c>
      <c r="AF139" s="75" t="str">
        <f t="shared" ca="1" si="57"/>
        <v/>
      </c>
      <c r="AG139" s="84" t="str">
        <f t="shared" ca="1" si="58"/>
        <v/>
      </c>
      <c r="AH139" s="175" t="str">
        <f t="shared" ca="1" si="59"/>
        <v/>
      </c>
      <c r="AJ139" s="75" t="str">
        <f t="shared" ca="1" si="60"/>
        <v/>
      </c>
      <c r="AK139" s="75" t="str">
        <f t="shared" ca="1" si="86"/>
        <v xml:space="preserve">             </v>
      </c>
      <c r="AL139" s="79" t="str">
        <f t="shared" ca="1" si="87"/>
        <v xml:space="preserve">             </v>
      </c>
      <c r="AM139" s="75" t="str">
        <f t="shared" ca="1" si="61"/>
        <v/>
      </c>
      <c r="AN139" s="75" t="str">
        <f t="shared" ca="1" si="62"/>
        <v/>
      </c>
      <c r="AO139" s="75" t="str">
        <f t="shared" ca="1" si="63"/>
        <v/>
      </c>
      <c r="AP139" s="75" t="str">
        <f t="shared" ca="1" si="64"/>
        <v/>
      </c>
      <c r="AQ139" s="75" t="str">
        <f t="shared" ca="1" si="65"/>
        <v/>
      </c>
      <c r="AR139" s="75" t="str">
        <f t="shared" ca="1" si="66"/>
        <v/>
      </c>
      <c r="AS139" s="75" t="str">
        <f t="shared" ca="1" si="67"/>
        <v/>
      </c>
      <c r="AT139" s="75" t="str">
        <f t="shared" ca="1" si="68"/>
        <v/>
      </c>
      <c r="AU139" s="75" t="str">
        <f t="shared" ca="1" si="69"/>
        <v/>
      </c>
      <c r="AV139" s="75" t="str">
        <f t="shared" ca="1" si="70"/>
        <v/>
      </c>
      <c r="AW139" s="75" t="str">
        <f t="shared" ca="1" si="71"/>
        <v/>
      </c>
      <c r="AX139" s="75" t="str">
        <f t="shared" ca="1" si="72"/>
        <v/>
      </c>
      <c r="AY139" s="75" t="str">
        <f t="shared" ca="1" si="73"/>
        <v/>
      </c>
      <c r="BA139" s="75" t="str">
        <f t="shared" ca="1" si="74"/>
        <v/>
      </c>
    </row>
    <row r="140" spans="1:53" ht="18" customHeight="1" x14ac:dyDescent="0.15">
      <c r="A140" s="56">
        <f t="shared" si="75"/>
        <v>127</v>
      </c>
      <c r="B140" s="187"/>
      <c r="C140" s="188"/>
      <c r="D140" s="189"/>
      <c r="E140" s="189"/>
      <c r="F140" s="185"/>
      <c r="G140" s="185"/>
      <c r="H140" s="185"/>
      <c r="I140" s="185"/>
      <c r="J140" s="209" t="str">
        <f t="shared" si="83"/>
        <v>　</v>
      </c>
      <c r="K140" s="210"/>
      <c r="L140" s="211"/>
      <c r="M140" s="212"/>
      <c r="N140" s="221">
        <f t="shared" si="76"/>
        <v>124</v>
      </c>
      <c r="O140" s="222" t="str">
        <f t="shared" si="77"/>
        <v/>
      </c>
      <c r="P140" s="195"/>
      <c r="Q140" s="196"/>
      <c r="R140" s="197"/>
      <c r="S140" s="198"/>
      <c r="T140" s="199"/>
      <c r="V140" s="176" t="str">
        <f t="shared" ca="1" si="49"/>
        <v/>
      </c>
      <c r="W140" s="177" t="str">
        <f t="shared" ca="1" si="84"/>
        <v xml:space="preserve">       </v>
      </c>
      <c r="X140" s="79" t="str">
        <f t="shared" ca="1" si="85"/>
        <v xml:space="preserve">       </v>
      </c>
      <c r="Y140" s="75" t="str">
        <f t="shared" ca="1" si="50"/>
        <v/>
      </c>
      <c r="Z140" s="75" t="str">
        <f t="shared" ca="1" si="51"/>
        <v/>
      </c>
      <c r="AA140" s="75" t="str">
        <f t="shared" ca="1" si="52"/>
        <v/>
      </c>
      <c r="AB140" s="75" t="str">
        <f t="shared" ca="1" si="53"/>
        <v/>
      </c>
      <c r="AC140" s="75" t="str">
        <f t="shared" ca="1" si="54"/>
        <v/>
      </c>
      <c r="AD140" s="75" t="str">
        <f t="shared" ca="1" si="55"/>
        <v/>
      </c>
      <c r="AE140" s="75" t="str">
        <f t="shared" ca="1" si="56"/>
        <v/>
      </c>
      <c r="AF140" s="75" t="str">
        <f t="shared" ca="1" si="57"/>
        <v/>
      </c>
      <c r="AG140" s="84" t="str">
        <f t="shared" ca="1" si="58"/>
        <v/>
      </c>
      <c r="AH140" s="175" t="str">
        <f t="shared" ca="1" si="59"/>
        <v/>
      </c>
      <c r="AJ140" s="75" t="str">
        <f t="shared" ca="1" si="60"/>
        <v/>
      </c>
      <c r="AK140" s="75" t="str">
        <f t="shared" ca="1" si="86"/>
        <v xml:space="preserve">             </v>
      </c>
      <c r="AL140" s="79" t="str">
        <f t="shared" ca="1" si="87"/>
        <v xml:space="preserve">             </v>
      </c>
      <c r="AM140" s="75" t="str">
        <f t="shared" ca="1" si="61"/>
        <v/>
      </c>
      <c r="AN140" s="75" t="str">
        <f t="shared" ca="1" si="62"/>
        <v/>
      </c>
      <c r="AO140" s="75" t="str">
        <f t="shared" ca="1" si="63"/>
        <v/>
      </c>
      <c r="AP140" s="75" t="str">
        <f t="shared" ca="1" si="64"/>
        <v/>
      </c>
      <c r="AQ140" s="75" t="str">
        <f t="shared" ca="1" si="65"/>
        <v/>
      </c>
      <c r="AR140" s="75" t="str">
        <f t="shared" ca="1" si="66"/>
        <v/>
      </c>
      <c r="AS140" s="75" t="str">
        <f t="shared" ca="1" si="67"/>
        <v/>
      </c>
      <c r="AT140" s="75" t="str">
        <f t="shared" ca="1" si="68"/>
        <v/>
      </c>
      <c r="AU140" s="75" t="str">
        <f t="shared" ca="1" si="69"/>
        <v/>
      </c>
      <c r="AV140" s="75" t="str">
        <f t="shared" ca="1" si="70"/>
        <v/>
      </c>
      <c r="AW140" s="75" t="str">
        <f t="shared" ca="1" si="71"/>
        <v/>
      </c>
      <c r="AX140" s="75" t="str">
        <f t="shared" ca="1" si="72"/>
        <v/>
      </c>
      <c r="AY140" s="75" t="str">
        <f t="shared" ca="1" si="73"/>
        <v/>
      </c>
      <c r="BA140" s="75" t="str">
        <f t="shared" ca="1" si="74"/>
        <v/>
      </c>
    </row>
    <row r="141" spans="1:53" ht="18" customHeight="1" x14ac:dyDescent="0.15">
      <c r="A141" s="56">
        <f t="shared" si="75"/>
        <v>128</v>
      </c>
      <c r="B141" s="187"/>
      <c r="C141" s="188"/>
      <c r="D141" s="189"/>
      <c r="E141" s="189"/>
      <c r="F141" s="185"/>
      <c r="G141" s="185"/>
      <c r="H141" s="185"/>
      <c r="I141" s="185"/>
      <c r="J141" s="209" t="str">
        <f t="shared" si="83"/>
        <v>　</v>
      </c>
      <c r="K141" s="210"/>
      <c r="L141" s="211"/>
      <c r="M141" s="212"/>
      <c r="N141" s="221">
        <f t="shared" si="76"/>
        <v>124</v>
      </c>
      <c r="O141" s="222" t="str">
        <f t="shared" si="77"/>
        <v/>
      </c>
      <c r="P141" s="195"/>
      <c r="Q141" s="196"/>
      <c r="R141" s="197"/>
      <c r="S141" s="198"/>
      <c r="T141" s="199"/>
      <c r="V141" s="176" t="str">
        <f t="shared" ca="1" si="49"/>
        <v/>
      </c>
      <c r="W141" s="177" t="str">
        <f t="shared" ca="1" si="84"/>
        <v xml:space="preserve">       </v>
      </c>
      <c r="X141" s="79" t="str">
        <f t="shared" ca="1" si="85"/>
        <v xml:space="preserve">       </v>
      </c>
      <c r="Y141" s="75" t="str">
        <f t="shared" ca="1" si="50"/>
        <v/>
      </c>
      <c r="Z141" s="75" t="str">
        <f t="shared" ca="1" si="51"/>
        <v/>
      </c>
      <c r="AA141" s="75" t="str">
        <f t="shared" ca="1" si="52"/>
        <v/>
      </c>
      <c r="AB141" s="75" t="str">
        <f t="shared" ca="1" si="53"/>
        <v/>
      </c>
      <c r="AC141" s="75" t="str">
        <f t="shared" ca="1" si="54"/>
        <v/>
      </c>
      <c r="AD141" s="75" t="str">
        <f t="shared" ca="1" si="55"/>
        <v/>
      </c>
      <c r="AE141" s="75" t="str">
        <f t="shared" ca="1" si="56"/>
        <v/>
      </c>
      <c r="AF141" s="75" t="str">
        <f t="shared" ca="1" si="57"/>
        <v/>
      </c>
      <c r="AG141" s="84" t="str">
        <f t="shared" ca="1" si="58"/>
        <v/>
      </c>
      <c r="AH141" s="175" t="str">
        <f t="shared" ca="1" si="59"/>
        <v/>
      </c>
      <c r="AJ141" s="75" t="str">
        <f t="shared" ca="1" si="60"/>
        <v/>
      </c>
      <c r="AK141" s="75" t="str">
        <f t="shared" ca="1" si="86"/>
        <v xml:space="preserve">             </v>
      </c>
      <c r="AL141" s="79" t="str">
        <f t="shared" ca="1" si="87"/>
        <v xml:space="preserve">             </v>
      </c>
      <c r="AM141" s="75" t="str">
        <f t="shared" ca="1" si="61"/>
        <v/>
      </c>
      <c r="AN141" s="75" t="str">
        <f t="shared" ca="1" si="62"/>
        <v/>
      </c>
      <c r="AO141" s="75" t="str">
        <f t="shared" ca="1" si="63"/>
        <v/>
      </c>
      <c r="AP141" s="75" t="str">
        <f t="shared" ca="1" si="64"/>
        <v/>
      </c>
      <c r="AQ141" s="75" t="str">
        <f t="shared" ca="1" si="65"/>
        <v/>
      </c>
      <c r="AR141" s="75" t="str">
        <f t="shared" ca="1" si="66"/>
        <v/>
      </c>
      <c r="AS141" s="75" t="str">
        <f t="shared" ca="1" si="67"/>
        <v/>
      </c>
      <c r="AT141" s="75" t="str">
        <f t="shared" ca="1" si="68"/>
        <v/>
      </c>
      <c r="AU141" s="75" t="str">
        <f t="shared" ca="1" si="69"/>
        <v/>
      </c>
      <c r="AV141" s="75" t="str">
        <f t="shared" ca="1" si="70"/>
        <v/>
      </c>
      <c r="AW141" s="75" t="str">
        <f t="shared" ca="1" si="71"/>
        <v/>
      </c>
      <c r="AX141" s="75" t="str">
        <f t="shared" ca="1" si="72"/>
        <v/>
      </c>
      <c r="AY141" s="75" t="str">
        <f t="shared" ca="1" si="73"/>
        <v/>
      </c>
      <c r="BA141" s="75" t="str">
        <f t="shared" ca="1" si="74"/>
        <v/>
      </c>
    </row>
    <row r="142" spans="1:53" ht="18" customHeight="1" x14ac:dyDescent="0.15">
      <c r="A142" s="56">
        <f t="shared" si="75"/>
        <v>129</v>
      </c>
      <c r="B142" s="187"/>
      <c r="C142" s="188"/>
      <c r="D142" s="189"/>
      <c r="E142" s="189"/>
      <c r="F142" s="185"/>
      <c r="G142" s="185"/>
      <c r="H142" s="185"/>
      <c r="I142" s="185"/>
      <c r="J142" s="209" t="str">
        <f t="shared" si="83"/>
        <v>　</v>
      </c>
      <c r="K142" s="210"/>
      <c r="L142" s="211"/>
      <c r="M142" s="212"/>
      <c r="N142" s="221">
        <f t="shared" si="76"/>
        <v>124</v>
      </c>
      <c r="O142" s="222" t="str">
        <f t="shared" si="77"/>
        <v/>
      </c>
      <c r="P142" s="195"/>
      <c r="Q142" s="200"/>
      <c r="R142" s="197"/>
      <c r="S142" s="198"/>
      <c r="T142" s="199"/>
      <c r="V142" s="176" t="str">
        <f t="shared" ref="V142:V205" ca="1" si="88">IF(ISERROR(VLOOKUP($J142,INDIRECT($AX$1&amp;"!$E$2:$AH$800"),14,0)),"",VLOOKUP($J142,INDIRECT($AX$1&amp;"!$E$2:$AH$800"),14,0))</f>
        <v/>
      </c>
      <c r="W142" s="177" t="str">
        <f t="shared" ca="1" si="84"/>
        <v xml:space="preserve">       </v>
      </c>
      <c r="X142" s="79" t="str">
        <f t="shared" ca="1" si="85"/>
        <v xml:space="preserve">       </v>
      </c>
      <c r="Y142" s="75" t="str">
        <f t="shared" ref="Y142:Y205" ca="1" si="89">IF(ISERROR(VLOOKUP($J142,INDIRECT($AX$1&amp;"!$E$2:$AH$800"),15,0)),"",VLOOKUP($J142,INDIRECT($AX$1&amp;"!$E$2:$AH$800"),15,0))</f>
        <v/>
      </c>
      <c r="Z142" s="75" t="str">
        <f t="shared" ref="Z142:Z205" ca="1" si="90">IF(ISERROR(VLOOKUP($J142,INDIRECT($AX$1&amp;"!$E$2:$AH$800"),16,0)),"",VLOOKUP($J142,INDIRECT($AX$1&amp;"!$E$2:$AH$800"),16,0))</f>
        <v/>
      </c>
      <c r="AA142" s="75" t="str">
        <f t="shared" ref="AA142:AA205" ca="1" si="91">IF(ISERROR(VLOOKUP($J142,INDIRECT($AX$1&amp;"!$E$2:$AH$800"),17,0)),"",VLOOKUP($J142,INDIRECT($AX$1&amp;"!$E$2:$AH$800"),17,0))</f>
        <v/>
      </c>
      <c r="AB142" s="75" t="str">
        <f t="shared" ref="AB142:AB205" ca="1" si="92">IF(ISERROR(VLOOKUP($J142,INDIRECT($AX$1&amp;"!$E$2:$AH$800"),18,0)),"",VLOOKUP($J142,INDIRECT($AX$1&amp;"!$E$2:$AH$800"),18,0))</f>
        <v/>
      </c>
      <c r="AC142" s="75" t="str">
        <f t="shared" ref="AC142:AC205" ca="1" si="93">IF(ISERROR(VLOOKUP($J142,INDIRECT($AX$1&amp;"!$E$2:$AH$800"),19,0)),"",VLOOKUP($J142,INDIRECT($AX$1&amp;"!$E$2:$AH$800"),19,0))</f>
        <v/>
      </c>
      <c r="AD142" s="75" t="str">
        <f t="shared" ref="AD142:AD205" ca="1" si="94">IF(ISERROR(VLOOKUP($J142,INDIRECT($AX$1&amp;"!$E$2:$AH$800"),20,0)),"",VLOOKUP($J142,INDIRECT($AX$1&amp;"!$E$2:$AH$800"),20,0))</f>
        <v/>
      </c>
      <c r="AE142" s="75" t="str">
        <f t="shared" ref="AE142:AE205" ca="1" si="95">IF(ISERROR(VLOOKUP($J142,INDIRECT($AX$1&amp;"!$E$2:$AH$800"),21,0)),"",VLOOKUP($J142,INDIRECT($AX$1&amp;"!$E$2:$AH$800"),21,0))</f>
        <v/>
      </c>
      <c r="AF142" s="75" t="str">
        <f t="shared" ref="AF142:AF205" ca="1" si="96">IF(ISERROR(VLOOKUP($J142,INDIRECT($AX$1&amp;"!$E$2:$AH$800"),22,0)),"",VLOOKUP($J142,INDIRECT($AX$1&amp;"!$E$2:$AH$800"),22,0))</f>
        <v/>
      </c>
      <c r="AG142" s="84" t="str">
        <f t="shared" ref="AG142:AG205" ca="1" si="97">IF(ISERROR(VLOOKUP($J142,INDIRECT($AX$1&amp;"!$E$2:$AH$800"),30,0)),"",VLOOKUP($J142,INDIRECT($AX$1&amp;"!$E$2:$AH$800"),30,0))</f>
        <v/>
      </c>
      <c r="AH142" s="175" t="str">
        <f t="shared" ref="AH142:AH205" ca="1" si="98">IF(ISERROR(VLOOKUP($J142,INDIRECT($AX$1&amp;"!$E$2:$AH$800"),29,0)),"",VLOOKUP($J142,INDIRECT($AX$1&amp;"!$E$2:$AH$800"),29,0))</f>
        <v/>
      </c>
      <c r="AJ142" s="75" t="str">
        <f t="shared" ref="AJ142:AJ205" ca="1" si="99">IF(ISERROR(VLOOKUP($J142,INDIRECT($AW$1&amp;"!$E$2:$AH$800"),14,0)),"",VLOOKUP($J142,INDIRECT($AW$1&amp;"!$E$2:$AH$800"),14,0))</f>
        <v/>
      </c>
      <c r="AK142" s="75" t="str">
        <f t="shared" ca="1" si="86"/>
        <v xml:space="preserve">             </v>
      </c>
      <c r="AL142" s="79" t="str">
        <f t="shared" ca="1" si="87"/>
        <v xml:space="preserve">             </v>
      </c>
      <c r="AM142" s="75" t="str">
        <f t="shared" ref="AM142:AM205" ca="1" si="100">IF(ISERROR(VLOOKUP($J142,INDIRECT($AW$1&amp;"!$E$2:$AH$800"),15,0)),"",VLOOKUP($J142,INDIRECT($AW$1&amp;"!$E$2:$AH$800"),15,0))</f>
        <v/>
      </c>
      <c r="AN142" s="75" t="str">
        <f t="shared" ref="AN142:AN205" ca="1" si="101">IF(ISERROR(VLOOKUP($J142,INDIRECT($AW$1&amp;"!$E$2:$AH$800"),16,0)),"",VLOOKUP($J142,INDIRECT($AW$1&amp;"!$E$2:$AH$800"),16,0))</f>
        <v/>
      </c>
      <c r="AO142" s="75" t="str">
        <f t="shared" ref="AO142:AO205" ca="1" si="102">IF(ISERROR(VLOOKUP($J142,INDIRECT($AW$1&amp;"!$E$2:$AH$800"),17,0)),"",VLOOKUP($J142,INDIRECT($AW$1&amp;"!$E$2:$AH$800"),17,0))</f>
        <v/>
      </c>
      <c r="AP142" s="75" t="str">
        <f t="shared" ref="AP142:AP205" ca="1" si="103">IF(ISERROR(VLOOKUP($J142,INDIRECT($AW$1&amp;"!$E$2:$AH$800"),18,0)),"",VLOOKUP($J142,INDIRECT($AW$1&amp;"!$E$2:$AH$800"),18,0))</f>
        <v/>
      </c>
      <c r="AQ142" s="75" t="str">
        <f t="shared" ref="AQ142:AQ205" ca="1" si="104">IF(ISERROR(VLOOKUP($J142,INDIRECT($AW$1&amp;"!$E$2:$AH$800"),19,0)),"",VLOOKUP($J142,INDIRECT($AW$1&amp;"!$E$2:$AH$800"),19,0))</f>
        <v/>
      </c>
      <c r="AR142" s="75" t="str">
        <f t="shared" ref="AR142:AR205" ca="1" si="105">IF(ISERROR(VLOOKUP($J142,INDIRECT($AW$1&amp;"!$E$2:$AH$800"),20,0)),"",VLOOKUP($J142,INDIRECT($AW$1&amp;"!$E$2:$AH$800"),20,0))</f>
        <v/>
      </c>
      <c r="AS142" s="75" t="str">
        <f t="shared" ref="AS142:AS205" ca="1" si="106">IF(ISERROR(VLOOKUP($J142,INDIRECT($AW$1&amp;"!$E$2:$AH$800"),21,0)),"",VLOOKUP($J142,INDIRECT($AW$1&amp;"!$E$2:$AH$800"),21,0))</f>
        <v/>
      </c>
      <c r="AT142" s="75" t="str">
        <f t="shared" ref="AT142:AT205" ca="1" si="107">IF(ISERROR(VLOOKUP($J142,INDIRECT($AW$1&amp;"!$E$2:$AH$800"),22,0)),"",VLOOKUP($J142,INDIRECT($AW$1&amp;"!$E$2:$AH$800"),22,0))</f>
        <v/>
      </c>
      <c r="AU142" s="75" t="str">
        <f t="shared" ref="AU142:AU205" ca="1" si="108">IF(ISERROR(VLOOKUP($J142,INDIRECT($AW$1&amp;"!$E$2:$AH$800"),23,0)),"",VLOOKUP($J142,INDIRECT($AW$1&amp;"!$E$2:$AH$800"),23,0))</f>
        <v/>
      </c>
      <c r="AV142" s="75" t="str">
        <f t="shared" ref="AV142:AV205" ca="1" si="109">IF(ISERROR(VLOOKUP($J142,INDIRECT($AW$1&amp;"!$E$2:$AH$800"),24,0)),"",VLOOKUP($J142,INDIRECT($AW$1&amp;"!$E$2:$AH$800"),24,0))</f>
        <v/>
      </c>
      <c r="AW142" s="75" t="str">
        <f t="shared" ref="AW142:AW205" ca="1" si="110">IF(ISERROR(VLOOKUP($J142,INDIRECT($AW$1&amp;"!$E$2:$AH$800"),25,0)),"",VLOOKUP($J142,INDIRECT($AW$1&amp;"!$E$2:$AH$800"),25,0))</f>
        <v/>
      </c>
      <c r="AX142" s="75" t="str">
        <f t="shared" ref="AX142:AX205" ca="1" si="111">IF(ISERROR(VLOOKUP($J142,INDIRECT($AW$1&amp;"!$E$2:$AH$800"),26,0)),"",VLOOKUP($J142,INDIRECT($AW$1&amp;"!$E$2:$AH$800"),26,0))</f>
        <v/>
      </c>
      <c r="AY142" s="75" t="str">
        <f t="shared" ref="AY142:AY205" ca="1" si="112">IF(ISERROR(VLOOKUP($J142,INDIRECT($AW$1&amp;"!$E$2:$AH$800"),27,0)),"",VLOOKUP($J142,INDIRECT($AW$1&amp;"!$E$2:$AH$800"),27,0))</f>
        <v/>
      </c>
      <c r="BA142" s="75" t="str">
        <f t="shared" ref="BA142:BA205" ca="1" si="113">IF(ISERROR(VLOOKUP($J142,INDIRECT($AW$1&amp;"!$E$2:$AH$800"),28,0)),"",VLOOKUP($J142,INDIRECT($AW$1&amp;"!$E$2:$AH$800"),28,0))</f>
        <v/>
      </c>
    </row>
    <row r="143" spans="1:53" ht="18" customHeight="1" x14ac:dyDescent="0.15">
      <c r="A143" s="56">
        <f t="shared" ref="A143:A206" si="114">ROW(A143)-13</f>
        <v>130</v>
      </c>
      <c r="B143" s="187"/>
      <c r="C143" s="188"/>
      <c r="D143" s="189"/>
      <c r="E143" s="189"/>
      <c r="F143" s="185"/>
      <c r="G143" s="185"/>
      <c r="H143" s="185"/>
      <c r="I143" s="185"/>
      <c r="J143" s="209" t="str">
        <f t="shared" si="83"/>
        <v>　</v>
      </c>
      <c r="K143" s="210"/>
      <c r="L143" s="211"/>
      <c r="M143" s="212"/>
      <c r="N143" s="221">
        <f t="shared" ref="N143:N206" si="115">DATEDIF(L143,"2024/4/1","Y")</f>
        <v>124</v>
      </c>
      <c r="O143" s="222" t="str">
        <f t="shared" ref="O143:O206" si="116">IF(N143=124,"",N143)</f>
        <v/>
      </c>
      <c r="P143" s="195"/>
      <c r="Q143" s="196"/>
      <c r="R143" s="197"/>
      <c r="S143" s="198"/>
      <c r="T143" s="199"/>
      <c r="V143" s="176" t="str">
        <f t="shared" ca="1" si="88"/>
        <v/>
      </c>
      <c r="W143" s="177" t="str">
        <f t="shared" ca="1" si="84"/>
        <v xml:space="preserve">       </v>
      </c>
      <c r="X143" s="79" t="str">
        <f t="shared" ca="1" si="85"/>
        <v xml:space="preserve">       </v>
      </c>
      <c r="Y143" s="75" t="str">
        <f t="shared" ca="1" si="89"/>
        <v/>
      </c>
      <c r="Z143" s="75" t="str">
        <f t="shared" ca="1" si="90"/>
        <v/>
      </c>
      <c r="AA143" s="75" t="str">
        <f t="shared" ca="1" si="91"/>
        <v/>
      </c>
      <c r="AB143" s="75" t="str">
        <f t="shared" ca="1" si="92"/>
        <v/>
      </c>
      <c r="AC143" s="75" t="str">
        <f t="shared" ca="1" si="93"/>
        <v/>
      </c>
      <c r="AD143" s="75" t="str">
        <f t="shared" ca="1" si="94"/>
        <v/>
      </c>
      <c r="AE143" s="75" t="str">
        <f t="shared" ca="1" si="95"/>
        <v/>
      </c>
      <c r="AF143" s="75" t="str">
        <f t="shared" ca="1" si="96"/>
        <v/>
      </c>
      <c r="AG143" s="84" t="str">
        <f t="shared" ca="1" si="97"/>
        <v/>
      </c>
      <c r="AH143" s="175" t="str">
        <f t="shared" ca="1" si="98"/>
        <v/>
      </c>
      <c r="AJ143" s="75" t="str">
        <f t="shared" ca="1" si="99"/>
        <v/>
      </c>
      <c r="AK143" s="75" t="str">
        <f t="shared" ca="1" si="86"/>
        <v xml:space="preserve">             </v>
      </c>
      <c r="AL143" s="79" t="str">
        <f t="shared" ca="1" si="87"/>
        <v xml:space="preserve">             </v>
      </c>
      <c r="AM143" s="75" t="str">
        <f t="shared" ca="1" si="100"/>
        <v/>
      </c>
      <c r="AN143" s="75" t="str">
        <f t="shared" ca="1" si="101"/>
        <v/>
      </c>
      <c r="AO143" s="75" t="str">
        <f t="shared" ca="1" si="102"/>
        <v/>
      </c>
      <c r="AP143" s="75" t="str">
        <f t="shared" ca="1" si="103"/>
        <v/>
      </c>
      <c r="AQ143" s="75" t="str">
        <f t="shared" ca="1" si="104"/>
        <v/>
      </c>
      <c r="AR143" s="75" t="str">
        <f t="shared" ca="1" si="105"/>
        <v/>
      </c>
      <c r="AS143" s="75" t="str">
        <f t="shared" ca="1" si="106"/>
        <v/>
      </c>
      <c r="AT143" s="75" t="str">
        <f t="shared" ca="1" si="107"/>
        <v/>
      </c>
      <c r="AU143" s="75" t="str">
        <f t="shared" ca="1" si="108"/>
        <v/>
      </c>
      <c r="AV143" s="75" t="str">
        <f t="shared" ca="1" si="109"/>
        <v/>
      </c>
      <c r="AW143" s="75" t="str">
        <f t="shared" ca="1" si="110"/>
        <v/>
      </c>
      <c r="AX143" s="75" t="str">
        <f t="shared" ca="1" si="111"/>
        <v/>
      </c>
      <c r="AY143" s="75" t="str">
        <f t="shared" ca="1" si="112"/>
        <v/>
      </c>
      <c r="BA143" s="75" t="str">
        <f t="shared" ca="1" si="113"/>
        <v/>
      </c>
    </row>
    <row r="144" spans="1:53" ht="18" customHeight="1" x14ac:dyDescent="0.15">
      <c r="A144" s="56">
        <f t="shared" si="114"/>
        <v>131</v>
      </c>
      <c r="B144" s="187"/>
      <c r="C144" s="188"/>
      <c r="D144" s="189"/>
      <c r="E144" s="189"/>
      <c r="F144" s="185"/>
      <c r="G144" s="185"/>
      <c r="H144" s="185"/>
      <c r="I144" s="185"/>
      <c r="J144" s="209" t="str">
        <f t="shared" si="83"/>
        <v>　</v>
      </c>
      <c r="K144" s="210"/>
      <c r="L144" s="211"/>
      <c r="M144" s="212"/>
      <c r="N144" s="221">
        <f t="shared" si="115"/>
        <v>124</v>
      </c>
      <c r="O144" s="222" t="str">
        <f t="shared" si="116"/>
        <v/>
      </c>
      <c r="P144" s="195"/>
      <c r="Q144" s="196"/>
      <c r="R144" s="197"/>
      <c r="S144" s="198"/>
      <c r="T144" s="199"/>
      <c r="V144" s="176" t="str">
        <f t="shared" ca="1" si="88"/>
        <v/>
      </c>
      <c r="W144" s="177" t="str">
        <f t="shared" ca="1" si="84"/>
        <v xml:space="preserve">       </v>
      </c>
      <c r="X144" s="79" t="str">
        <f t="shared" ca="1" si="85"/>
        <v xml:space="preserve">       </v>
      </c>
      <c r="Y144" s="75" t="str">
        <f t="shared" ca="1" si="89"/>
        <v/>
      </c>
      <c r="Z144" s="75" t="str">
        <f t="shared" ca="1" si="90"/>
        <v/>
      </c>
      <c r="AA144" s="75" t="str">
        <f t="shared" ca="1" si="91"/>
        <v/>
      </c>
      <c r="AB144" s="75" t="str">
        <f t="shared" ca="1" si="92"/>
        <v/>
      </c>
      <c r="AC144" s="75" t="str">
        <f t="shared" ca="1" si="93"/>
        <v/>
      </c>
      <c r="AD144" s="75" t="str">
        <f t="shared" ca="1" si="94"/>
        <v/>
      </c>
      <c r="AE144" s="75" t="str">
        <f t="shared" ca="1" si="95"/>
        <v/>
      </c>
      <c r="AF144" s="75" t="str">
        <f t="shared" ca="1" si="96"/>
        <v/>
      </c>
      <c r="AG144" s="84" t="str">
        <f t="shared" ca="1" si="97"/>
        <v/>
      </c>
      <c r="AH144" s="175" t="str">
        <f t="shared" ca="1" si="98"/>
        <v/>
      </c>
      <c r="AJ144" s="75" t="str">
        <f t="shared" ca="1" si="99"/>
        <v/>
      </c>
      <c r="AK144" s="75" t="str">
        <f t="shared" ca="1" si="86"/>
        <v xml:space="preserve">             </v>
      </c>
      <c r="AL144" s="79" t="str">
        <f t="shared" ca="1" si="87"/>
        <v xml:space="preserve">             </v>
      </c>
      <c r="AM144" s="75" t="str">
        <f t="shared" ca="1" si="100"/>
        <v/>
      </c>
      <c r="AN144" s="75" t="str">
        <f t="shared" ca="1" si="101"/>
        <v/>
      </c>
      <c r="AO144" s="75" t="str">
        <f t="shared" ca="1" si="102"/>
        <v/>
      </c>
      <c r="AP144" s="75" t="str">
        <f t="shared" ca="1" si="103"/>
        <v/>
      </c>
      <c r="AQ144" s="75" t="str">
        <f t="shared" ca="1" si="104"/>
        <v/>
      </c>
      <c r="AR144" s="75" t="str">
        <f t="shared" ca="1" si="105"/>
        <v/>
      </c>
      <c r="AS144" s="75" t="str">
        <f t="shared" ca="1" si="106"/>
        <v/>
      </c>
      <c r="AT144" s="75" t="str">
        <f t="shared" ca="1" si="107"/>
        <v/>
      </c>
      <c r="AU144" s="75" t="str">
        <f t="shared" ca="1" si="108"/>
        <v/>
      </c>
      <c r="AV144" s="75" t="str">
        <f t="shared" ca="1" si="109"/>
        <v/>
      </c>
      <c r="AW144" s="75" t="str">
        <f t="shared" ca="1" si="110"/>
        <v/>
      </c>
      <c r="AX144" s="75" t="str">
        <f t="shared" ca="1" si="111"/>
        <v/>
      </c>
      <c r="AY144" s="75" t="str">
        <f t="shared" ca="1" si="112"/>
        <v/>
      </c>
      <c r="BA144" s="75" t="str">
        <f t="shared" ca="1" si="113"/>
        <v/>
      </c>
    </row>
    <row r="145" spans="1:53" ht="18" customHeight="1" x14ac:dyDescent="0.15">
      <c r="A145" s="56">
        <f t="shared" si="114"/>
        <v>132</v>
      </c>
      <c r="B145" s="187"/>
      <c r="C145" s="188"/>
      <c r="D145" s="189"/>
      <c r="E145" s="189"/>
      <c r="F145" s="185"/>
      <c r="G145" s="185"/>
      <c r="H145" s="185"/>
      <c r="I145" s="185"/>
      <c r="J145" s="209" t="str">
        <f t="shared" si="83"/>
        <v>　</v>
      </c>
      <c r="K145" s="210"/>
      <c r="L145" s="211"/>
      <c r="M145" s="212"/>
      <c r="N145" s="221">
        <f t="shared" si="115"/>
        <v>124</v>
      </c>
      <c r="O145" s="222" t="str">
        <f t="shared" si="116"/>
        <v/>
      </c>
      <c r="P145" s="195"/>
      <c r="Q145" s="196"/>
      <c r="R145" s="197"/>
      <c r="S145" s="198"/>
      <c r="T145" s="199"/>
      <c r="V145" s="176" t="str">
        <f t="shared" ca="1" si="88"/>
        <v/>
      </c>
      <c r="W145" s="177" t="str">
        <f t="shared" ca="1" si="84"/>
        <v xml:space="preserve">       </v>
      </c>
      <c r="X145" s="79" t="str">
        <f t="shared" ca="1" si="85"/>
        <v xml:space="preserve">       </v>
      </c>
      <c r="Y145" s="75" t="str">
        <f t="shared" ca="1" si="89"/>
        <v/>
      </c>
      <c r="Z145" s="75" t="str">
        <f t="shared" ca="1" si="90"/>
        <v/>
      </c>
      <c r="AA145" s="75" t="str">
        <f t="shared" ca="1" si="91"/>
        <v/>
      </c>
      <c r="AB145" s="75" t="str">
        <f t="shared" ca="1" si="92"/>
        <v/>
      </c>
      <c r="AC145" s="75" t="str">
        <f t="shared" ca="1" si="93"/>
        <v/>
      </c>
      <c r="AD145" s="75" t="str">
        <f t="shared" ca="1" si="94"/>
        <v/>
      </c>
      <c r="AE145" s="75" t="str">
        <f t="shared" ca="1" si="95"/>
        <v/>
      </c>
      <c r="AF145" s="75" t="str">
        <f t="shared" ca="1" si="96"/>
        <v/>
      </c>
      <c r="AG145" s="84" t="str">
        <f t="shared" ca="1" si="97"/>
        <v/>
      </c>
      <c r="AH145" s="175" t="str">
        <f t="shared" ca="1" si="98"/>
        <v/>
      </c>
      <c r="AJ145" s="75" t="str">
        <f t="shared" ca="1" si="99"/>
        <v/>
      </c>
      <c r="AK145" s="75" t="str">
        <f t="shared" ca="1" si="86"/>
        <v xml:space="preserve">             </v>
      </c>
      <c r="AL145" s="79" t="str">
        <f t="shared" ca="1" si="87"/>
        <v xml:space="preserve">             </v>
      </c>
      <c r="AM145" s="75" t="str">
        <f t="shared" ca="1" si="100"/>
        <v/>
      </c>
      <c r="AN145" s="75" t="str">
        <f t="shared" ca="1" si="101"/>
        <v/>
      </c>
      <c r="AO145" s="75" t="str">
        <f t="shared" ca="1" si="102"/>
        <v/>
      </c>
      <c r="AP145" s="75" t="str">
        <f t="shared" ca="1" si="103"/>
        <v/>
      </c>
      <c r="AQ145" s="75" t="str">
        <f t="shared" ca="1" si="104"/>
        <v/>
      </c>
      <c r="AR145" s="75" t="str">
        <f t="shared" ca="1" si="105"/>
        <v/>
      </c>
      <c r="AS145" s="75" t="str">
        <f t="shared" ca="1" si="106"/>
        <v/>
      </c>
      <c r="AT145" s="75" t="str">
        <f t="shared" ca="1" si="107"/>
        <v/>
      </c>
      <c r="AU145" s="75" t="str">
        <f t="shared" ca="1" si="108"/>
        <v/>
      </c>
      <c r="AV145" s="75" t="str">
        <f t="shared" ca="1" si="109"/>
        <v/>
      </c>
      <c r="AW145" s="75" t="str">
        <f t="shared" ca="1" si="110"/>
        <v/>
      </c>
      <c r="AX145" s="75" t="str">
        <f t="shared" ca="1" si="111"/>
        <v/>
      </c>
      <c r="AY145" s="75" t="str">
        <f t="shared" ca="1" si="112"/>
        <v/>
      </c>
      <c r="BA145" s="75" t="str">
        <f t="shared" ca="1" si="113"/>
        <v/>
      </c>
    </row>
    <row r="146" spans="1:53" ht="18" customHeight="1" x14ac:dyDescent="0.15">
      <c r="A146" s="56">
        <f t="shared" si="114"/>
        <v>133</v>
      </c>
      <c r="B146" s="187"/>
      <c r="C146" s="188"/>
      <c r="D146" s="189"/>
      <c r="E146" s="189"/>
      <c r="F146" s="185"/>
      <c r="G146" s="185"/>
      <c r="H146" s="185"/>
      <c r="I146" s="185"/>
      <c r="J146" s="209" t="str">
        <f t="shared" si="83"/>
        <v>　</v>
      </c>
      <c r="K146" s="210"/>
      <c r="L146" s="211"/>
      <c r="M146" s="212"/>
      <c r="N146" s="221">
        <f t="shared" si="115"/>
        <v>124</v>
      </c>
      <c r="O146" s="222" t="str">
        <f t="shared" si="116"/>
        <v/>
      </c>
      <c r="P146" s="195"/>
      <c r="Q146" s="196"/>
      <c r="R146" s="197"/>
      <c r="S146" s="198"/>
      <c r="T146" s="199"/>
      <c r="V146" s="176" t="str">
        <f t="shared" ca="1" si="88"/>
        <v/>
      </c>
      <c r="W146" s="177" t="str">
        <f t="shared" ca="1" si="84"/>
        <v xml:space="preserve">       </v>
      </c>
      <c r="X146" s="79" t="str">
        <f t="shared" ca="1" si="85"/>
        <v xml:space="preserve">       </v>
      </c>
      <c r="Y146" s="75" t="str">
        <f t="shared" ca="1" si="89"/>
        <v/>
      </c>
      <c r="Z146" s="75" t="str">
        <f t="shared" ca="1" si="90"/>
        <v/>
      </c>
      <c r="AA146" s="75" t="str">
        <f t="shared" ca="1" si="91"/>
        <v/>
      </c>
      <c r="AB146" s="75" t="str">
        <f t="shared" ca="1" si="92"/>
        <v/>
      </c>
      <c r="AC146" s="75" t="str">
        <f t="shared" ca="1" si="93"/>
        <v/>
      </c>
      <c r="AD146" s="75" t="str">
        <f t="shared" ca="1" si="94"/>
        <v/>
      </c>
      <c r="AE146" s="75" t="str">
        <f t="shared" ca="1" si="95"/>
        <v/>
      </c>
      <c r="AF146" s="75" t="str">
        <f t="shared" ca="1" si="96"/>
        <v/>
      </c>
      <c r="AG146" s="84" t="str">
        <f t="shared" ca="1" si="97"/>
        <v/>
      </c>
      <c r="AH146" s="175" t="str">
        <f t="shared" ca="1" si="98"/>
        <v/>
      </c>
      <c r="AJ146" s="75" t="str">
        <f t="shared" ca="1" si="99"/>
        <v/>
      </c>
      <c r="AK146" s="75" t="str">
        <f t="shared" ca="1" si="86"/>
        <v xml:space="preserve">             </v>
      </c>
      <c r="AL146" s="79" t="str">
        <f t="shared" ca="1" si="87"/>
        <v xml:space="preserve">             </v>
      </c>
      <c r="AM146" s="75" t="str">
        <f t="shared" ca="1" si="100"/>
        <v/>
      </c>
      <c r="AN146" s="75" t="str">
        <f t="shared" ca="1" si="101"/>
        <v/>
      </c>
      <c r="AO146" s="75" t="str">
        <f t="shared" ca="1" si="102"/>
        <v/>
      </c>
      <c r="AP146" s="75" t="str">
        <f t="shared" ca="1" si="103"/>
        <v/>
      </c>
      <c r="AQ146" s="75" t="str">
        <f t="shared" ca="1" si="104"/>
        <v/>
      </c>
      <c r="AR146" s="75" t="str">
        <f t="shared" ca="1" si="105"/>
        <v/>
      </c>
      <c r="AS146" s="75" t="str">
        <f t="shared" ca="1" si="106"/>
        <v/>
      </c>
      <c r="AT146" s="75" t="str">
        <f t="shared" ca="1" si="107"/>
        <v/>
      </c>
      <c r="AU146" s="75" t="str">
        <f t="shared" ca="1" si="108"/>
        <v/>
      </c>
      <c r="AV146" s="75" t="str">
        <f t="shared" ca="1" si="109"/>
        <v/>
      </c>
      <c r="AW146" s="75" t="str">
        <f t="shared" ca="1" si="110"/>
        <v/>
      </c>
      <c r="AX146" s="75" t="str">
        <f t="shared" ca="1" si="111"/>
        <v/>
      </c>
      <c r="AY146" s="75" t="str">
        <f t="shared" ca="1" si="112"/>
        <v/>
      </c>
      <c r="BA146" s="75" t="str">
        <f t="shared" ca="1" si="113"/>
        <v/>
      </c>
    </row>
    <row r="147" spans="1:53" ht="18" customHeight="1" x14ac:dyDescent="0.15">
      <c r="A147" s="56">
        <f t="shared" si="114"/>
        <v>134</v>
      </c>
      <c r="B147" s="187"/>
      <c r="C147" s="188"/>
      <c r="D147" s="189"/>
      <c r="E147" s="189"/>
      <c r="F147" s="185"/>
      <c r="G147" s="185"/>
      <c r="H147" s="185"/>
      <c r="I147" s="185"/>
      <c r="J147" s="209" t="str">
        <f t="shared" si="83"/>
        <v>　</v>
      </c>
      <c r="K147" s="210"/>
      <c r="L147" s="211"/>
      <c r="M147" s="212"/>
      <c r="N147" s="221">
        <f t="shared" si="115"/>
        <v>124</v>
      </c>
      <c r="O147" s="222" t="str">
        <f t="shared" si="116"/>
        <v/>
      </c>
      <c r="P147" s="195"/>
      <c r="Q147" s="196"/>
      <c r="R147" s="197"/>
      <c r="S147" s="198"/>
      <c r="T147" s="199"/>
      <c r="V147" s="176" t="str">
        <f t="shared" ca="1" si="88"/>
        <v/>
      </c>
      <c r="W147" s="177" t="str">
        <f t="shared" ca="1" si="84"/>
        <v xml:space="preserve">       </v>
      </c>
      <c r="X147" s="79" t="str">
        <f t="shared" ca="1" si="85"/>
        <v xml:space="preserve">       </v>
      </c>
      <c r="Y147" s="75" t="str">
        <f t="shared" ca="1" si="89"/>
        <v/>
      </c>
      <c r="Z147" s="75" t="str">
        <f t="shared" ca="1" si="90"/>
        <v/>
      </c>
      <c r="AA147" s="75" t="str">
        <f t="shared" ca="1" si="91"/>
        <v/>
      </c>
      <c r="AB147" s="75" t="str">
        <f t="shared" ca="1" si="92"/>
        <v/>
      </c>
      <c r="AC147" s="75" t="str">
        <f t="shared" ca="1" si="93"/>
        <v/>
      </c>
      <c r="AD147" s="75" t="str">
        <f t="shared" ca="1" si="94"/>
        <v/>
      </c>
      <c r="AE147" s="75" t="str">
        <f t="shared" ca="1" si="95"/>
        <v/>
      </c>
      <c r="AF147" s="75" t="str">
        <f t="shared" ca="1" si="96"/>
        <v/>
      </c>
      <c r="AG147" s="84" t="str">
        <f t="shared" ca="1" si="97"/>
        <v/>
      </c>
      <c r="AH147" s="175" t="str">
        <f t="shared" ca="1" si="98"/>
        <v/>
      </c>
      <c r="AJ147" s="75" t="str">
        <f t="shared" ca="1" si="99"/>
        <v/>
      </c>
      <c r="AK147" s="75" t="str">
        <f t="shared" ca="1" si="86"/>
        <v xml:space="preserve">             </v>
      </c>
      <c r="AL147" s="79" t="str">
        <f t="shared" ca="1" si="87"/>
        <v xml:space="preserve">             </v>
      </c>
      <c r="AM147" s="75" t="str">
        <f t="shared" ca="1" si="100"/>
        <v/>
      </c>
      <c r="AN147" s="75" t="str">
        <f t="shared" ca="1" si="101"/>
        <v/>
      </c>
      <c r="AO147" s="75" t="str">
        <f t="shared" ca="1" si="102"/>
        <v/>
      </c>
      <c r="AP147" s="75" t="str">
        <f t="shared" ca="1" si="103"/>
        <v/>
      </c>
      <c r="AQ147" s="75" t="str">
        <f t="shared" ca="1" si="104"/>
        <v/>
      </c>
      <c r="AR147" s="75" t="str">
        <f t="shared" ca="1" si="105"/>
        <v/>
      </c>
      <c r="AS147" s="75" t="str">
        <f t="shared" ca="1" si="106"/>
        <v/>
      </c>
      <c r="AT147" s="75" t="str">
        <f t="shared" ca="1" si="107"/>
        <v/>
      </c>
      <c r="AU147" s="75" t="str">
        <f t="shared" ca="1" si="108"/>
        <v/>
      </c>
      <c r="AV147" s="75" t="str">
        <f t="shared" ca="1" si="109"/>
        <v/>
      </c>
      <c r="AW147" s="75" t="str">
        <f t="shared" ca="1" si="110"/>
        <v/>
      </c>
      <c r="AX147" s="75" t="str">
        <f t="shared" ca="1" si="111"/>
        <v/>
      </c>
      <c r="AY147" s="75" t="str">
        <f t="shared" ca="1" si="112"/>
        <v/>
      </c>
      <c r="BA147" s="75" t="str">
        <f t="shared" ca="1" si="113"/>
        <v/>
      </c>
    </row>
    <row r="148" spans="1:53" ht="18" customHeight="1" x14ac:dyDescent="0.15">
      <c r="A148" s="56">
        <f t="shared" si="114"/>
        <v>135</v>
      </c>
      <c r="B148" s="187"/>
      <c r="C148" s="188"/>
      <c r="D148" s="189"/>
      <c r="E148" s="189"/>
      <c r="F148" s="185"/>
      <c r="G148" s="185"/>
      <c r="H148" s="185"/>
      <c r="I148" s="185"/>
      <c r="J148" s="209" t="str">
        <f t="shared" si="83"/>
        <v>　</v>
      </c>
      <c r="K148" s="210"/>
      <c r="L148" s="211"/>
      <c r="M148" s="212"/>
      <c r="N148" s="221">
        <f t="shared" si="115"/>
        <v>124</v>
      </c>
      <c r="O148" s="222" t="str">
        <f t="shared" si="116"/>
        <v/>
      </c>
      <c r="P148" s="195"/>
      <c r="Q148" s="196"/>
      <c r="R148" s="197"/>
      <c r="S148" s="198"/>
      <c r="T148" s="199"/>
      <c r="V148" s="176" t="str">
        <f t="shared" ca="1" si="88"/>
        <v/>
      </c>
      <c r="W148" s="177" t="str">
        <f t="shared" ca="1" si="84"/>
        <v xml:space="preserve">       </v>
      </c>
      <c r="X148" s="79" t="str">
        <f t="shared" ca="1" si="85"/>
        <v xml:space="preserve">       </v>
      </c>
      <c r="Y148" s="75" t="str">
        <f t="shared" ca="1" si="89"/>
        <v/>
      </c>
      <c r="Z148" s="75" t="str">
        <f t="shared" ca="1" si="90"/>
        <v/>
      </c>
      <c r="AA148" s="75" t="str">
        <f t="shared" ca="1" si="91"/>
        <v/>
      </c>
      <c r="AB148" s="75" t="str">
        <f t="shared" ca="1" si="92"/>
        <v/>
      </c>
      <c r="AC148" s="75" t="str">
        <f t="shared" ca="1" si="93"/>
        <v/>
      </c>
      <c r="AD148" s="75" t="str">
        <f t="shared" ca="1" si="94"/>
        <v/>
      </c>
      <c r="AE148" s="75" t="str">
        <f t="shared" ca="1" si="95"/>
        <v/>
      </c>
      <c r="AF148" s="75" t="str">
        <f t="shared" ca="1" si="96"/>
        <v/>
      </c>
      <c r="AG148" s="84" t="str">
        <f t="shared" ca="1" si="97"/>
        <v/>
      </c>
      <c r="AH148" s="175" t="str">
        <f t="shared" ca="1" si="98"/>
        <v/>
      </c>
      <c r="AJ148" s="75" t="str">
        <f t="shared" ca="1" si="99"/>
        <v/>
      </c>
      <c r="AK148" s="75" t="str">
        <f t="shared" ca="1" si="86"/>
        <v xml:space="preserve">             </v>
      </c>
      <c r="AL148" s="79" t="str">
        <f t="shared" ca="1" si="87"/>
        <v xml:space="preserve">             </v>
      </c>
      <c r="AM148" s="75" t="str">
        <f t="shared" ca="1" si="100"/>
        <v/>
      </c>
      <c r="AN148" s="75" t="str">
        <f t="shared" ca="1" si="101"/>
        <v/>
      </c>
      <c r="AO148" s="75" t="str">
        <f t="shared" ca="1" si="102"/>
        <v/>
      </c>
      <c r="AP148" s="75" t="str">
        <f t="shared" ca="1" si="103"/>
        <v/>
      </c>
      <c r="AQ148" s="75" t="str">
        <f t="shared" ca="1" si="104"/>
        <v/>
      </c>
      <c r="AR148" s="75" t="str">
        <f t="shared" ca="1" si="105"/>
        <v/>
      </c>
      <c r="AS148" s="75" t="str">
        <f t="shared" ca="1" si="106"/>
        <v/>
      </c>
      <c r="AT148" s="75" t="str">
        <f t="shared" ca="1" si="107"/>
        <v/>
      </c>
      <c r="AU148" s="75" t="str">
        <f t="shared" ca="1" si="108"/>
        <v/>
      </c>
      <c r="AV148" s="75" t="str">
        <f t="shared" ca="1" si="109"/>
        <v/>
      </c>
      <c r="AW148" s="75" t="str">
        <f t="shared" ca="1" si="110"/>
        <v/>
      </c>
      <c r="AX148" s="75" t="str">
        <f t="shared" ca="1" si="111"/>
        <v/>
      </c>
      <c r="AY148" s="75" t="str">
        <f t="shared" ca="1" si="112"/>
        <v/>
      </c>
      <c r="BA148" s="75" t="str">
        <f t="shared" ca="1" si="113"/>
        <v/>
      </c>
    </row>
    <row r="149" spans="1:53" ht="18" customHeight="1" x14ac:dyDescent="0.15">
      <c r="A149" s="56">
        <f t="shared" si="114"/>
        <v>136</v>
      </c>
      <c r="B149" s="187"/>
      <c r="C149" s="188"/>
      <c r="D149" s="189"/>
      <c r="E149" s="189"/>
      <c r="F149" s="185"/>
      <c r="G149" s="185"/>
      <c r="H149" s="185"/>
      <c r="I149" s="185"/>
      <c r="J149" s="209" t="str">
        <f t="shared" si="83"/>
        <v>　</v>
      </c>
      <c r="K149" s="210"/>
      <c r="L149" s="211"/>
      <c r="M149" s="212"/>
      <c r="N149" s="221">
        <f t="shared" si="115"/>
        <v>124</v>
      </c>
      <c r="O149" s="222" t="str">
        <f t="shared" si="116"/>
        <v/>
      </c>
      <c r="P149" s="195"/>
      <c r="Q149" s="196"/>
      <c r="R149" s="197"/>
      <c r="S149" s="198"/>
      <c r="T149" s="199"/>
      <c r="V149" s="176" t="str">
        <f t="shared" ca="1" si="88"/>
        <v/>
      </c>
      <c r="W149" s="177" t="str">
        <f t="shared" ca="1" si="84"/>
        <v xml:space="preserve">       </v>
      </c>
      <c r="X149" s="79" t="str">
        <f t="shared" ca="1" si="85"/>
        <v xml:space="preserve">       </v>
      </c>
      <c r="Y149" s="75" t="str">
        <f t="shared" ca="1" si="89"/>
        <v/>
      </c>
      <c r="Z149" s="75" t="str">
        <f t="shared" ca="1" si="90"/>
        <v/>
      </c>
      <c r="AA149" s="75" t="str">
        <f t="shared" ca="1" si="91"/>
        <v/>
      </c>
      <c r="AB149" s="75" t="str">
        <f t="shared" ca="1" si="92"/>
        <v/>
      </c>
      <c r="AC149" s="75" t="str">
        <f t="shared" ca="1" si="93"/>
        <v/>
      </c>
      <c r="AD149" s="75" t="str">
        <f t="shared" ca="1" si="94"/>
        <v/>
      </c>
      <c r="AE149" s="75" t="str">
        <f t="shared" ca="1" si="95"/>
        <v/>
      </c>
      <c r="AF149" s="75" t="str">
        <f t="shared" ca="1" si="96"/>
        <v/>
      </c>
      <c r="AG149" s="84" t="str">
        <f t="shared" ca="1" si="97"/>
        <v/>
      </c>
      <c r="AH149" s="175" t="str">
        <f t="shared" ca="1" si="98"/>
        <v/>
      </c>
      <c r="AJ149" s="75" t="str">
        <f t="shared" ca="1" si="99"/>
        <v/>
      </c>
      <c r="AK149" s="75" t="str">
        <f t="shared" ca="1" si="86"/>
        <v xml:space="preserve">             </v>
      </c>
      <c r="AL149" s="79" t="str">
        <f t="shared" ca="1" si="87"/>
        <v xml:space="preserve">             </v>
      </c>
      <c r="AM149" s="75" t="str">
        <f t="shared" ca="1" si="100"/>
        <v/>
      </c>
      <c r="AN149" s="75" t="str">
        <f t="shared" ca="1" si="101"/>
        <v/>
      </c>
      <c r="AO149" s="75" t="str">
        <f t="shared" ca="1" si="102"/>
        <v/>
      </c>
      <c r="AP149" s="75" t="str">
        <f t="shared" ca="1" si="103"/>
        <v/>
      </c>
      <c r="AQ149" s="75" t="str">
        <f t="shared" ca="1" si="104"/>
        <v/>
      </c>
      <c r="AR149" s="75" t="str">
        <f t="shared" ca="1" si="105"/>
        <v/>
      </c>
      <c r="AS149" s="75" t="str">
        <f t="shared" ca="1" si="106"/>
        <v/>
      </c>
      <c r="AT149" s="75" t="str">
        <f t="shared" ca="1" si="107"/>
        <v/>
      </c>
      <c r="AU149" s="75" t="str">
        <f t="shared" ca="1" si="108"/>
        <v/>
      </c>
      <c r="AV149" s="75" t="str">
        <f t="shared" ca="1" si="109"/>
        <v/>
      </c>
      <c r="AW149" s="75" t="str">
        <f t="shared" ca="1" si="110"/>
        <v/>
      </c>
      <c r="AX149" s="75" t="str">
        <f t="shared" ca="1" si="111"/>
        <v/>
      </c>
      <c r="AY149" s="75" t="str">
        <f t="shared" ca="1" si="112"/>
        <v/>
      </c>
      <c r="BA149" s="75" t="str">
        <f t="shared" ca="1" si="113"/>
        <v/>
      </c>
    </row>
    <row r="150" spans="1:53" ht="18" customHeight="1" x14ac:dyDescent="0.15">
      <c r="A150" s="56">
        <f t="shared" si="114"/>
        <v>137</v>
      </c>
      <c r="B150" s="187"/>
      <c r="C150" s="188"/>
      <c r="D150" s="189"/>
      <c r="E150" s="189"/>
      <c r="F150" s="185"/>
      <c r="G150" s="185"/>
      <c r="H150" s="185"/>
      <c r="I150" s="185"/>
      <c r="J150" s="209" t="str">
        <f t="shared" si="83"/>
        <v>　</v>
      </c>
      <c r="K150" s="210"/>
      <c r="L150" s="211"/>
      <c r="M150" s="212"/>
      <c r="N150" s="221">
        <f t="shared" si="115"/>
        <v>124</v>
      </c>
      <c r="O150" s="222" t="str">
        <f t="shared" si="116"/>
        <v/>
      </c>
      <c r="P150" s="195"/>
      <c r="Q150" s="196"/>
      <c r="R150" s="197"/>
      <c r="S150" s="198"/>
      <c r="T150" s="199"/>
      <c r="V150" s="176" t="str">
        <f t="shared" ca="1" si="88"/>
        <v/>
      </c>
      <c r="W150" s="177" t="str">
        <f t="shared" ca="1" si="84"/>
        <v xml:space="preserve">       </v>
      </c>
      <c r="X150" s="79" t="str">
        <f t="shared" ca="1" si="85"/>
        <v xml:space="preserve">       </v>
      </c>
      <c r="Y150" s="75" t="str">
        <f t="shared" ca="1" si="89"/>
        <v/>
      </c>
      <c r="Z150" s="75" t="str">
        <f t="shared" ca="1" si="90"/>
        <v/>
      </c>
      <c r="AA150" s="75" t="str">
        <f t="shared" ca="1" si="91"/>
        <v/>
      </c>
      <c r="AB150" s="75" t="str">
        <f t="shared" ca="1" si="92"/>
        <v/>
      </c>
      <c r="AC150" s="75" t="str">
        <f t="shared" ca="1" si="93"/>
        <v/>
      </c>
      <c r="AD150" s="75" t="str">
        <f t="shared" ca="1" si="94"/>
        <v/>
      </c>
      <c r="AE150" s="75" t="str">
        <f t="shared" ca="1" si="95"/>
        <v/>
      </c>
      <c r="AF150" s="75" t="str">
        <f t="shared" ca="1" si="96"/>
        <v/>
      </c>
      <c r="AG150" s="84" t="str">
        <f t="shared" ca="1" si="97"/>
        <v/>
      </c>
      <c r="AH150" s="175" t="str">
        <f t="shared" ca="1" si="98"/>
        <v/>
      </c>
      <c r="AJ150" s="75" t="str">
        <f t="shared" ca="1" si="99"/>
        <v/>
      </c>
      <c r="AK150" s="75" t="str">
        <f t="shared" ca="1" si="86"/>
        <v xml:space="preserve">             </v>
      </c>
      <c r="AL150" s="79" t="str">
        <f t="shared" ca="1" si="87"/>
        <v xml:space="preserve">             </v>
      </c>
      <c r="AM150" s="75" t="str">
        <f t="shared" ca="1" si="100"/>
        <v/>
      </c>
      <c r="AN150" s="75" t="str">
        <f t="shared" ca="1" si="101"/>
        <v/>
      </c>
      <c r="AO150" s="75" t="str">
        <f t="shared" ca="1" si="102"/>
        <v/>
      </c>
      <c r="AP150" s="75" t="str">
        <f t="shared" ca="1" si="103"/>
        <v/>
      </c>
      <c r="AQ150" s="75" t="str">
        <f t="shared" ca="1" si="104"/>
        <v/>
      </c>
      <c r="AR150" s="75" t="str">
        <f t="shared" ca="1" si="105"/>
        <v/>
      </c>
      <c r="AS150" s="75" t="str">
        <f t="shared" ca="1" si="106"/>
        <v/>
      </c>
      <c r="AT150" s="75" t="str">
        <f t="shared" ca="1" si="107"/>
        <v/>
      </c>
      <c r="AU150" s="75" t="str">
        <f t="shared" ca="1" si="108"/>
        <v/>
      </c>
      <c r="AV150" s="75" t="str">
        <f t="shared" ca="1" si="109"/>
        <v/>
      </c>
      <c r="AW150" s="75" t="str">
        <f t="shared" ca="1" si="110"/>
        <v/>
      </c>
      <c r="AX150" s="75" t="str">
        <f t="shared" ca="1" si="111"/>
        <v/>
      </c>
      <c r="AY150" s="75" t="str">
        <f t="shared" ca="1" si="112"/>
        <v/>
      </c>
      <c r="BA150" s="75" t="str">
        <f t="shared" ca="1" si="113"/>
        <v/>
      </c>
    </row>
    <row r="151" spans="1:53" ht="18" customHeight="1" x14ac:dyDescent="0.15">
      <c r="A151" s="56">
        <f t="shared" si="114"/>
        <v>138</v>
      </c>
      <c r="B151" s="187"/>
      <c r="C151" s="188"/>
      <c r="D151" s="189"/>
      <c r="E151" s="189"/>
      <c r="F151" s="185"/>
      <c r="G151" s="185"/>
      <c r="H151" s="185"/>
      <c r="I151" s="185"/>
      <c r="J151" s="209" t="str">
        <f t="shared" si="83"/>
        <v>　</v>
      </c>
      <c r="K151" s="210"/>
      <c r="L151" s="211"/>
      <c r="M151" s="212"/>
      <c r="N151" s="221">
        <f t="shared" si="115"/>
        <v>124</v>
      </c>
      <c r="O151" s="222" t="str">
        <f t="shared" si="116"/>
        <v/>
      </c>
      <c r="P151" s="195"/>
      <c r="Q151" s="196"/>
      <c r="R151" s="197"/>
      <c r="S151" s="198"/>
      <c r="T151" s="199"/>
      <c r="V151" s="176" t="str">
        <f t="shared" ca="1" si="88"/>
        <v/>
      </c>
      <c r="W151" s="177" t="str">
        <f t="shared" ca="1" si="84"/>
        <v xml:space="preserve">       </v>
      </c>
      <c r="X151" s="79" t="str">
        <f t="shared" ca="1" si="85"/>
        <v xml:space="preserve">       </v>
      </c>
      <c r="Y151" s="75" t="str">
        <f t="shared" ca="1" si="89"/>
        <v/>
      </c>
      <c r="Z151" s="75" t="str">
        <f t="shared" ca="1" si="90"/>
        <v/>
      </c>
      <c r="AA151" s="75" t="str">
        <f t="shared" ca="1" si="91"/>
        <v/>
      </c>
      <c r="AB151" s="75" t="str">
        <f t="shared" ca="1" si="92"/>
        <v/>
      </c>
      <c r="AC151" s="75" t="str">
        <f t="shared" ca="1" si="93"/>
        <v/>
      </c>
      <c r="AD151" s="75" t="str">
        <f t="shared" ca="1" si="94"/>
        <v/>
      </c>
      <c r="AE151" s="75" t="str">
        <f t="shared" ca="1" si="95"/>
        <v/>
      </c>
      <c r="AF151" s="75" t="str">
        <f t="shared" ca="1" si="96"/>
        <v/>
      </c>
      <c r="AG151" s="84" t="str">
        <f t="shared" ca="1" si="97"/>
        <v/>
      </c>
      <c r="AH151" s="175" t="str">
        <f t="shared" ca="1" si="98"/>
        <v/>
      </c>
      <c r="AJ151" s="75" t="str">
        <f t="shared" ca="1" si="99"/>
        <v/>
      </c>
      <c r="AK151" s="75" t="str">
        <f t="shared" ca="1" si="86"/>
        <v xml:space="preserve">             </v>
      </c>
      <c r="AL151" s="79" t="str">
        <f t="shared" ca="1" si="87"/>
        <v xml:space="preserve">             </v>
      </c>
      <c r="AM151" s="75" t="str">
        <f t="shared" ca="1" si="100"/>
        <v/>
      </c>
      <c r="AN151" s="75" t="str">
        <f t="shared" ca="1" si="101"/>
        <v/>
      </c>
      <c r="AO151" s="75" t="str">
        <f t="shared" ca="1" si="102"/>
        <v/>
      </c>
      <c r="AP151" s="75" t="str">
        <f t="shared" ca="1" si="103"/>
        <v/>
      </c>
      <c r="AQ151" s="75" t="str">
        <f t="shared" ca="1" si="104"/>
        <v/>
      </c>
      <c r="AR151" s="75" t="str">
        <f t="shared" ca="1" si="105"/>
        <v/>
      </c>
      <c r="AS151" s="75" t="str">
        <f t="shared" ca="1" si="106"/>
        <v/>
      </c>
      <c r="AT151" s="75" t="str">
        <f t="shared" ca="1" si="107"/>
        <v/>
      </c>
      <c r="AU151" s="75" t="str">
        <f t="shared" ca="1" si="108"/>
        <v/>
      </c>
      <c r="AV151" s="75" t="str">
        <f t="shared" ca="1" si="109"/>
        <v/>
      </c>
      <c r="AW151" s="75" t="str">
        <f t="shared" ca="1" si="110"/>
        <v/>
      </c>
      <c r="AX151" s="75" t="str">
        <f t="shared" ca="1" si="111"/>
        <v/>
      </c>
      <c r="AY151" s="75" t="str">
        <f t="shared" ca="1" si="112"/>
        <v/>
      </c>
      <c r="BA151" s="75" t="str">
        <f t="shared" ca="1" si="113"/>
        <v/>
      </c>
    </row>
    <row r="152" spans="1:53" ht="18" customHeight="1" x14ac:dyDescent="0.15">
      <c r="A152" s="56">
        <f t="shared" si="114"/>
        <v>139</v>
      </c>
      <c r="B152" s="187"/>
      <c r="C152" s="188"/>
      <c r="D152" s="189"/>
      <c r="E152" s="189"/>
      <c r="F152" s="185"/>
      <c r="G152" s="185"/>
      <c r="H152" s="185"/>
      <c r="I152" s="185"/>
      <c r="J152" s="209" t="str">
        <f t="shared" si="83"/>
        <v>　</v>
      </c>
      <c r="K152" s="210"/>
      <c r="L152" s="211"/>
      <c r="M152" s="212"/>
      <c r="N152" s="221">
        <f t="shared" si="115"/>
        <v>124</v>
      </c>
      <c r="O152" s="222" t="str">
        <f t="shared" si="116"/>
        <v/>
      </c>
      <c r="P152" s="195"/>
      <c r="Q152" s="196"/>
      <c r="R152" s="197"/>
      <c r="S152" s="198"/>
      <c r="T152" s="199"/>
      <c r="V152" s="176" t="str">
        <f t="shared" ca="1" si="88"/>
        <v/>
      </c>
      <c r="W152" s="177" t="str">
        <f t="shared" ca="1" si="84"/>
        <v xml:space="preserve">       </v>
      </c>
      <c r="X152" s="79" t="str">
        <f t="shared" ca="1" si="85"/>
        <v xml:space="preserve">       </v>
      </c>
      <c r="Y152" s="75" t="str">
        <f t="shared" ca="1" si="89"/>
        <v/>
      </c>
      <c r="Z152" s="75" t="str">
        <f t="shared" ca="1" si="90"/>
        <v/>
      </c>
      <c r="AA152" s="75" t="str">
        <f t="shared" ca="1" si="91"/>
        <v/>
      </c>
      <c r="AB152" s="75" t="str">
        <f t="shared" ca="1" si="92"/>
        <v/>
      </c>
      <c r="AC152" s="75" t="str">
        <f t="shared" ca="1" si="93"/>
        <v/>
      </c>
      <c r="AD152" s="75" t="str">
        <f t="shared" ca="1" si="94"/>
        <v/>
      </c>
      <c r="AE152" s="75" t="str">
        <f t="shared" ca="1" si="95"/>
        <v/>
      </c>
      <c r="AF152" s="75" t="str">
        <f t="shared" ca="1" si="96"/>
        <v/>
      </c>
      <c r="AG152" s="84" t="str">
        <f t="shared" ca="1" si="97"/>
        <v/>
      </c>
      <c r="AH152" s="175" t="str">
        <f t="shared" ca="1" si="98"/>
        <v/>
      </c>
      <c r="AJ152" s="75" t="str">
        <f t="shared" ca="1" si="99"/>
        <v/>
      </c>
      <c r="AK152" s="75" t="str">
        <f t="shared" ca="1" si="86"/>
        <v xml:space="preserve">             </v>
      </c>
      <c r="AL152" s="79" t="str">
        <f t="shared" ca="1" si="87"/>
        <v xml:space="preserve">             </v>
      </c>
      <c r="AM152" s="75" t="str">
        <f t="shared" ca="1" si="100"/>
        <v/>
      </c>
      <c r="AN152" s="75" t="str">
        <f t="shared" ca="1" si="101"/>
        <v/>
      </c>
      <c r="AO152" s="75" t="str">
        <f t="shared" ca="1" si="102"/>
        <v/>
      </c>
      <c r="AP152" s="75" t="str">
        <f t="shared" ca="1" si="103"/>
        <v/>
      </c>
      <c r="AQ152" s="75" t="str">
        <f t="shared" ca="1" si="104"/>
        <v/>
      </c>
      <c r="AR152" s="75" t="str">
        <f t="shared" ca="1" si="105"/>
        <v/>
      </c>
      <c r="AS152" s="75" t="str">
        <f t="shared" ca="1" si="106"/>
        <v/>
      </c>
      <c r="AT152" s="75" t="str">
        <f t="shared" ca="1" si="107"/>
        <v/>
      </c>
      <c r="AU152" s="75" t="str">
        <f t="shared" ca="1" si="108"/>
        <v/>
      </c>
      <c r="AV152" s="75" t="str">
        <f t="shared" ca="1" si="109"/>
        <v/>
      </c>
      <c r="AW152" s="75" t="str">
        <f t="shared" ca="1" si="110"/>
        <v/>
      </c>
      <c r="AX152" s="75" t="str">
        <f t="shared" ca="1" si="111"/>
        <v/>
      </c>
      <c r="AY152" s="75" t="str">
        <f t="shared" ca="1" si="112"/>
        <v/>
      </c>
      <c r="BA152" s="75" t="str">
        <f t="shared" ca="1" si="113"/>
        <v/>
      </c>
    </row>
    <row r="153" spans="1:53" ht="18" customHeight="1" x14ac:dyDescent="0.15">
      <c r="A153" s="56">
        <f t="shared" si="114"/>
        <v>140</v>
      </c>
      <c r="B153" s="187"/>
      <c r="C153" s="188"/>
      <c r="D153" s="189"/>
      <c r="E153" s="189"/>
      <c r="F153" s="185"/>
      <c r="G153" s="185"/>
      <c r="H153" s="185"/>
      <c r="I153" s="185"/>
      <c r="J153" s="209" t="str">
        <f t="shared" si="83"/>
        <v>　</v>
      </c>
      <c r="K153" s="210"/>
      <c r="L153" s="211"/>
      <c r="M153" s="212"/>
      <c r="N153" s="221">
        <f t="shared" si="115"/>
        <v>124</v>
      </c>
      <c r="O153" s="222" t="str">
        <f t="shared" si="116"/>
        <v/>
      </c>
      <c r="P153" s="195"/>
      <c r="Q153" s="196"/>
      <c r="R153" s="197"/>
      <c r="S153" s="198"/>
      <c r="T153" s="199"/>
      <c r="V153" s="176" t="str">
        <f t="shared" ca="1" si="88"/>
        <v/>
      </c>
      <c r="W153" s="177" t="str">
        <f t="shared" ca="1" si="84"/>
        <v xml:space="preserve">       </v>
      </c>
      <c r="X153" s="79" t="str">
        <f t="shared" ca="1" si="85"/>
        <v xml:space="preserve">       </v>
      </c>
      <c r="Y153" s="75" t="str">
        <f t="shared" ca="1" si="89"/>
        <v/>
      </c>
      <c r="Z153" s="75" t="str">
        <f t="shared" ca="1" si="90"/>
        <v/>
      </c>
      <c r="AA153" s="75" t="str">
        <f t="shared" ca="1" si="91"/>
        <v/>
      </c>
      <c r="AB153" s="75" t="str">
        <f t="shared" ca="1" si="92"/>
        <v/>
      </c>
      <c r="AC153" s="75" t="str">
        <f t="shared" ca="1" si="93"/>
        <v/>
      </c>
      <c r="AD153" s="75" t="str">
        <f t="shared" ca="1" si="94"/>
        <v/>
      </c>
      <c r="AE153" s="75" t="str">
        <f t="shared" ca="1" si="95"/>
        <v/>
      </c>
      <c r="AF153" s="75" t="str">
        <f t="shared" ca="1" si="96"/>
        <v/>
      </c>
      <c r="AG153" s="84" t="str">
        <f t="shared" ca="1" si="97"/>
        <v/>
      </c>
      <c r="AH153" s="175" t="str">
        <f t="shared" ca="1" si="98"/>
        <v/>
      </c>
      <c r="AJ153" s="75" t="str">
        <f t="shared" ca="1" si="99"/>
        <v/>
      </c>
      <c r="AK153" s="75" t="str">
        <f t="shared" ca="1" si="86"/>
        <v xml:space="preserve">             </v>
      </c>
      <c r="AL153" s="79" t="str">
        <f t="shared" ca="1" si="87"/>
        <v xml:space="preserve">             </v>
      </c>
      <c r="AM153" s="75" t="str">
        <f t="shared" ca="1" si="100"/>
        <v/>
      </c>
      <c r="AN153" s="75" t="str">
        <f t="shared" ca="1" si="101"/>
        <v/>
      </c>
      <c r="AO153" s="75" t="str">
        <f t="shared" ca="1" si="102"/>
        <v/>
      </c>
      <c r="AP153" s="75" t="str">
        <f t="shared" ca="1" si="103"/>
        <v/>
      </c>
      <c r="AQ153" s="75" t="str">
        <f t="shared" ca="1" si="104"/>
        <v/>
      </c>
      <c r="AR153" s="75" t="str">
        <f t="shared" ca="1" si="105"/>
        <v/>
      </c>
      <c r="AS153" s="75" t="str">
        <f t="shared" ca="1" si="106"/>
        <v/>
      </c>
      <c r="AT153" s="75" t="str">
        <f t="shared" ca="1" si="107"/>
        <v/>
      </c>
      <c r="AU153" s="75" t="str">
        <f t="shared" ca="1" si="108"/>
        <v/>
      </c>
      <c r="AV153" s="75" t="str">
        <f t="shared" ca="1" si="109"/>
        <v/>
      </c>
      <c r="AW153" s="75" t="str">
        <f t="shared" ca="1" si="110"/>
        <v/>
      </c>
      <c r="AX153" s="75" t="str">
        <f t="shared" ca="1" si="111"/>
        <v/>
      </c>
      <c r="AY153" s="75" t="str">
        <f t="shared" ca="1" si="112"/>
        <v/>
      </c>
      <c r="BA153" s="75" t="str">
        <f t="shared" ca="1" si="113"/>
        <v/>
      </c>
    </row>
    <row r="154" spans="1:53" ht="18" customHeight="1" x14ac:dyDescent="0.15">
      <c r="A154" s="56">
        <f t="shared" si="114"/>
        <v>141</v>
      </c>
      <c r="B154" s="187"/>
      <c r="C154" s="188"/>
      <c r="D154" s="189"/>
      <c r="E154" s="189"/>
      <c r="F154" s="185"/>
      <c r="G154" s="185"/>
      <c r="H154" s="185"/>
      <c r="I154" s="185"/>
      <c r="J154" s="209" t="str">
        <f t="shared" si="83"/>
        <v>　</v>
      </c>
      <c r="K154" s="210"/>
      <c r="L154" s="211"/>
      <c r="M154" s="212"/>
      <c r="N154" s="221">
        <f t="shared" si="115"/>
        <v>124</v>
      </c>
      <c r="O154" s="222" t="str">
        <f t="shared" si="116"/>
        <v/>
      </c>
      <c r="P154" s="195"/>
      <c r="Q154" s="196"/>
      <c r="R154" s="197"/>
      <c r="S154" s="198"/>
      <c r="T154" s="199"/>
      <c r="V154" s="176" t="str">
        <f t="shared" ca="1" si="88"/>
        <v/>
      </c>
      <c r="W154" s="177" t="str">
        <f t="shared" ca="1" si="84"/>
        <v xml:space="preserve">       </v>
      </c>
      <c r="X154" s="79" t="str">
        <f t="shared" ca="1" si="85"/>
        <v xml:space="preserve">       </v>
      </c>
      <c r="Y154" s="75" t="str">
        <f t="shared" ca="1" si="89"/>
        <v/>
      </c>
      <c r="Z154" s="75" t="str">
        <f t="shared" ca="1" si="90"/>
        <v/>
      </c>
      <c r="AA154" s="75" t="str">
        <f t="shared" ca="1" si="91"/>
        <v/>
      </c>
      <c r="AB154" s="75" t="str">
        <f t="shared" ca="1" si="92"/>
        <v/>
      </c>
      <c r="AC154" s="75" t="str">
        <f t="shared" ca="1" si="93"/>
        <v/>
      </c>
      <c r="AD154" s="75" t="str">
        <f t="shared" ca="1" si="94"/>
        <v/>
      </c>
      <c r="AE154" s="75" t="str">
        <f t="shared" ca="1" si="95"/>
        <v/>
      </c>
      <c r="AF154" s="75" t="str">
        <f t="shared" ca="1" si="96"/>
        <v/>
      </c>
      <c r="AG154" s="84" t="str">
        <f t="shared" ca="1" si="97"/>
        <v/>
      </c>
      <c r="AH154" s="175" t="str">
        <f t="shared" ca="1" si="98"/>
        <v/>
      </c>
      <c r="AJ154" s="75" t="str">
        <f t="shared" ca="1" si="99"/>
        <v/>
      </c>
      <c r="AK154" s="75" t="str">
        <f t="shared" ca="1" si="86"/>
        <v xml:space="preserve">             </v>
      </c>
      <c r="AL154" s="79" t="str">
        <f t="shared" ca="1" si="87"/>
        <v xml:space="preserve">             </v>
      </c>
      <c r="AM154" s="75" t="str">
        <f t="shared" ca="1" si="100"/>
        <v/>
      </c>
      <c r="AN154" s="75" t="str">
        <f t="shared" ca="1" si="101"/>
        <v/>
      </c>
      <c r="AO154" s="75" t="str">
        <f t="shared" ca="1" si="102"/>
        <v/>
      </c>
      <c r="AP154" s="75" t="str">
        <f t="shared" ca="1" si="103"/>
        <v/>
      </c>
      <c r="AQ154" s="75" t="str">
        <f t="shared" ca="1" si="104"/>
        <v/>
      </c>
      <c r="AR154" s="75" t="str">
        <f t="shared" ca="1" si="105"/>
        <v/>
      </c>
      <c r="AS154" s="75" t="str">
        <f t="shared" ca="1" si="106"/>
        <v/>
      </c>
      <c r="AT154" s="75" t="str">
        <f t="shared" ca="1" si="107"/>
        <v/>
      </c>
      <c r="AU154" s="75" t="str">
        <f t="shared" ca="1" si="108"/>
        <v/>
      </c>
      <c r="AV154" s="75" t="str">
        <f t="shared" ca="1" si="109"/>
        <v/>
      </c>
      <c r="AW154" s="75" t="str">
        <f t="shared" ca="1" si="110"/>
        <v/>
      </c>
      <c r="AX154" s="75" t="str">
        <f t="shared" ca="1" si="111"/>
        <v/>
      </c>
      <c r="AY154" s="75" t="str">
        <f t="shared" ca="1" si="112"/>
        <v/>
      </c>
      <c r="BA154" s="75" t="str">
        <f t="shared" ca="1" si="113"/>
        <v/>
      </c>
    </row>
    <row r="155" spans="1:53" ht="18" customHeight="1" x14ac:dyDescent="0.15">
      <c r="A155" s="56">
        <f t="shared" si="114"/>
        <v>142</v>
      </c>
      <c r="B155" s="187"/>
      <c r="C155" s="188"/>
      <c r="D155" s="189"/>
      <c r="E155" s="189"/>
      <c r="F155" s="185"/>
      <c r="G155" s="185"/>
      <c r="H155" s="185"/>
      <c r="I155" s="185"/>
      <c r="J155" s="209" t="str">
        <f t="shared" si="83"/>
        <v>　</v>
      </c>
      <c r="K155" s="210"/>
      <c r="L155" s="211"/>
      <c r="M155" s="212"/>
      <c r="N155" s="221">
        <f t="shared" si="115"/>
        <v>124</v>
      </c>
      <c r="O155" s="222" t="str">
        <f t="shared" si="116"/>
        <v/>
      </c>
      <c r="P155" s="195"/>
      <c r="Q155" s="196"/>
      <c r="R155" s="197"/>
      <c r="S155" s="198"/>
      <c r="T155" s="199"/>
      <c r="V155" s="176" t="str">
        <f t="shared" ca="1" si="88"/>
        <v/>
      </c>
      <c r="W155" s="177" t="str">
        <f t="shared" ca="1" si="84"/>
        <v xml:space="preserve">       </v>
      </c>
      <c r="X155" s="79" t="str">
        <f t="shared" ca="1" si="85"/>
        <v xml:space="preserve">       </v>
      </c>
      <c r="Y155" s="75" t="str">
        <f t="shared" ca="1" si="89"/>
        <v/>
      </c>
      <c r="Z155" s="75" t="str">
        <f t="shared" ca="1" si="90"/>
        <v/>
      </c>
      <c r="AA155" s="75" t="str">
        <f t="shared" ca="1" si="91"/>
        <v/>
      </c>
      <c r="AB155" s="75" t="str">
        <f t="shared" ca="1" si="92"/>
        <v/>
      </c>
      <c r="AC155" s="75" t="str">
        <f t="shared" ca="1" si="93"/>
        <v/>
      </c>
      <c r="AD155" s="75" t="str">
        <f t="shared" ca="1" si="94"/>
        <v/>
      </c>
      <c r="AE155" s="75" t="str">
        <f t="shared" ca="1" si="95"/>
        <v/>
      </c>
      <c r="AF155" s="75" t="str">
        <f t="shared" ca="1" si="96"/>
        <v/>
      </c>
      <c r="AG155" s="84" t="str">
        <f t="shared" ca="1" si="97"/>
        <v/>
      </c>
      <c r="AH155" s="175" t="str">
        <f t="shared" ca="1" si="98"/>
        <v/>
      </c>
      <c r="AJ155" s="75" t="str">
        <f t="shared" ca="1" si="99"/>
        <v/>
      </c>
      <c r="AK155" s="75" t="str">
        <f t="shared" ca="1" si="86"/>
        <v xml:space="preserve">             </v>
      </c>
      <c r="AL155" s="79" t="str">
        <f t="shared" ca="1" si="87"/>
        <v xml:space="preserve">             </v>
      </c>
      <c r="AM155" s="75" t="str">
        <f t="shared" ca="1" si="100"/>
        <v/>
      </c>
      <c r="AN155" s="75" t="str">
        <f t="shared" ca="1" si="101"/>
        <v/>
      </c>
      <c r="AO155" s="75" t="str">
        <f t="shared" ca="1" si="102"/>
        <v/>
      </c>
      <c r="AP155" s="75" t="str">
        <f t="shared" ca="1" si="103"/>
        <v/>
      </c>
      <c r="AQ155" s="75" t="str">
        <f t="shared" ca="1" si="104"/>
        <v/>
      </c>
      <c r="AR155" s="75" t="str">
        <f t="shared" ca="1" si="105"/>
        <v/>
      </c>
      <c r="AS155" s="75" t="str">
        <f t="shared" ca="1" si="106"/>
        <v/>
      </c>
      <c r="AT155" s="75" t="str">
        <f t="shared" ca="1" si="107"/>
        <v/>
      </c>
      <c r="AU155" s="75" t="str">
        <f t="shared" ca="1" si="108"/>
        <v/>
      </c>
      <c r="AV155" s="75" t="str">
        <f t="shared" ca="1" si="109"/>
        <v/>
      </c>
      <c r="AW155" s="75" t="str">
        <f t="shared" ca="1" si="110"/>
        <v/>
      </c>
      <c r="AX155" s="75" t="str">
        <f t="shared" ca="1" si="111"/>
        <v/>
      </c>
      <c r="AY155" s="75" t="str">
        <f t="shared" ca="1" si="112"/>
        <v/>
      </c>
      <c r="BA155" s="75" t="str">
        <f t="shared" ca="1" si="113"/>
        <v/>
      </c>
    </row>
    <row r="156" spans="1:53" ht="18" customHeight="1" x14ac:dyDescent="0.15">
      <c r="A156" s="56">
        <f t="shared" si="114"/>
        <v>143</v>
      </c>
      <c r="B156" s="187"/>
      <c r="C156" s="188"/>
      <c r="D156" s="189"/>
      <c r="E156" s="189"/>
      <c r="F156" s="185"/>
      <c r="G156" s="185"/>
      <c r="H156" s="185"/>
      <c r="I156" s="185"/>
      <c r="J156" s="209" t="str">
        <f t="shared" si="83"/>
        <v>　</v>
      </c>
      <c r="K156" s="210"/>
      <c r="L156" s="211"/>
      <c r="M156" s="212"/>
      <c r="N156" s="221">
        <f t="shared" si="115"/>
        <v>124</v>
      </c>
      <c r="O156" s="222" t="str">
        <f t="shared" si="116"/>
        <v/>
      </c>
      <c r="P156" s="195"/>
      <c r="Q156" s="196"/>
      <c r="R156" s="197"/>
      <c r="S156" s="198"/>
      <c r="T156" s="199"/>
      <c r="V156" s="176" t="str">
        <f t="shared" ca="1" si="88"/>
        <v/>
      </c>
      <c r="W156" s="177" t="str">
        <f t="shared" ca="1" si="84"/>
        <v xml:space="preserve">       </v>
      </c>
      <c r="X156" s="79" t="str">
        <f t="shared" ca="1" si="85"/>
        <v xml:space="preserve">       </v>
      </c>
      <c r="Y156" s="75" t="str">
        <f t="shared" ca="1" si="89"/>
        <v/>
      </c>
      <c r="Z156" s="75" t="str">
        <f t="shared" ca="1" si="90"/>
        <v/>
      </c>
      <c r="AA156" s="75" t="str">
        <f t="shared" ca="1" si="91"/>
        <v/>
      </c>
      <c r="AB156" s="75" t="str">
        <f t="shared" ca="1" si="92"/>
        <v/>
      </c>
      <c r="AC156" s="75" t="str">
        <f t="shared" ca="1" si="93"/>
        <v/>
      </c>
      <c r="AD156" s="75" t="str">
        <f t="shared" ca="1" si="94"/>
        <v/>
      </c>
      <c r="AE156" s="75" t="str">
        <f t="shared" ca="1" si="95"/>
        <v/>
      </c>
      <c r="AF156" s="75" t="str">
        <f t="shared" ca="1" si="96"/>
        <v/>
      </c>
      <c r="AG156" s="84" t="str">
        <f t="shared" ca="1" si="97"/>
        <v/>
      </c>
      <c r="AH156" s="175" t="str">
        <f t="shared" ca="1" si="98"/>
        <v/>
      </c>
      <c r="AJ156" s="75" t="str">
        <f t="shared" ca="1" si="99"/>
        <v/>
      </c>
      <c r="AK156" s="75" t="str">
        <f t="shared" ca="1" si="86"/>
        <v xml:space="preserve">             </v>
      </c>
      <c r="AL156" s="79" t="str">
        <f t="shared" ca="1" si="87"/>
        <v xml:space="preserve">             </v>
      </c>
      <c r="AM156" s="75" t="str">
        <f t="shared" ca="1" si="100"/>
        <v/>
      </c>
      <c r="AN156" s="75" t="str">
        <f t="shared" ca="1" si="101"/>
        <v/>
      </c>
      <c r="AO156" s="75" t="str">
        <f t="shared" ca="1" si="102"/>
        <v/>
      </c>
      <c r="AP156" s="75" t="str">
        <f t="shared" ca="1" si="103"/>
        <v/>
      </c>
      <c r="AQ156" s="75" t="str">
        <f t="shared" ca="1" si="104"/>
        <v/>
      </c>
      <c r="AR156" s="75" t="str">
        <f t="shared" ca="1" si="105"/>
        <v/>
      </c>
      <c r="AS156" s="75" t="str">
        <f t="shared" ca="1" si="106"/>
        <v/>
      </c>
      <c r="AT156" s="75" t="str">
        <f t="shared" ca="1" si="107"/>
        <v/>
      </c>
      <c r="AU156" s="75" t="str">
        <f t="shared" ca="1" si="108"/>
        <v/>
      </c>
      <c r="AV156" s="75" t="str">
        <f t="shared" ca="1" si="109"/>
        <v/>
      </c>
      <c r="AW156" s="75" t="str">
        <f t="shared" ca="1" si="110"/>
        <v/>
      </c>
      <c r="AX156" s="75" t="str">
        <f t="shared" ca="1" si="111"/>
        <v/>
      </c>
      <c r="AY156" s="75" t="str">
        <f t="shared" ca="1" si="112"/>
        <v/>
      </c>
      <c r="BA156" s="75" t="str">
        <f t="shared" ca="1" si="113"/>
        <v/>
      </c>
    </row>
    <row r="157" spans="1:53" ht="18" customHeight="1" x14ac:dyDescent="0.15">
      <c r="A157" s="56">
        <f t="shared" si="114"/>
        <v>144</v>
      </c>
      <c r="B157" s="187"/>
      <c r="C157" s="188"/>
      <c r="D157" s="189"/>
      <c r="E157" s="189"/>
      <c r="F157" s="185"/>
      <c r="G157" s="185"/>
      <c r="H157" s="185"/>
      <c r="I157" s="185"/>
      <c r="J157" s="209" t="str">
        <f t="shared" si="83"/>
        <v>　</v>
      </c>
      <c r="K157" s="210"/>
      <c r="L157" s="211"/>
      <c r="M157" s="212"/>
      <c r="N157" s="221">
        <f t="shared" si="115"/>
        <v>124</v>
      </c>
      <c r="O157" s="222" t="str">
        <f t="shared" si="116"/>
        <v/>
      </c>
      <c r="P157" s="195"/>
      <c r="Q157" s="196"/>
      <c r="R157" s="197"/>
      <c r="S157" s="198"/>
      <c r="T157" s="199"/>
      <c r="V157" s="176" t="str">
        <f t="shared" ca="1" si="88"/>
        <v/>
      </c>
      <c r="W157" s="177" t="str">
        <f t="shared" ca="1" si="84"/>
        <v xml:space="preserve">       </v>
      </c>
      <c r="X157" s="79" t="str">
        <f t="shared" ca="1" si="85"/>
        <v xml:space="preserve">       </v>
      </c>
      <c r="Y157" s="75" t="str">
        <f t="shared" ca="1" si="89"/>
        <v/>
      </c>
      <c r="Z157" s="75" t="str">
        <f t="shared" ca="1" si="90"/>
        <v/>
      </c>
      <c r="AA157" s="75" t="str">
        <f t="shared" ca="1" si="91"/>
        <v/>
      </c>
      <c r="AB157" s="75" t="str">
        <f t="shared" ca="1" si="92"/>
        <v/>
      </c>
      <c r="AC157" s="75" t="str">
        <f t="shared" ca="1" si="93"/>
        <v/>
      </c>
      <c r="AD157" s="75" t="str">
        <f t="shared" ca="1" si="94"/>
        <v/>
      </c>
      <c r="AE157" s="75" t="str">
        <f t="shared" ca="1" si="95"/>
        <v/>
      </c>
      <c r="AF157" s="75" t="str">
        <f t="shared" ca="1" si="96"/>
        <v/>
      </c>
      <c r="AG157" s="84" t="str">
        <f t="shared" ca="1" si="97"/>
        <v/>
      </c>
      <c r="AH157" s="175" t="str">
        <f t="shared" ca="1" si="98"/>
        <v/>
      </c>
      <c r="AJ157" s="75" t="str">
        <f t="shared" ca="1" si="99"/>
        <v/>
      </c>
      <c r="AK157" s="75" t="str">
        <f t="shared" ca="1" si="86"/>
        <v xml:space="preserve">             </v>
      </c>
      <c r="AL157" s="79" t="str">
        <f t="shared" ca="1" si="87"/>
        <v xml:space="preserve">             </v>
      </c>
      <c r="AM157" s="75" t="str">
        <f t="shared" ca="1" si="100"/>
        <v/>
      </c>
      <c r="AN157" s="75" t="str">
        <f t="shared" ca="1" si="101"/>
        <v/>
      </c>
      <c r="AO157" s="75" t="str">
        <f t="shared" ca="1" si="102"/>
        <v/>
      </c>
      <c r="AP157" s="75" t="str">
        <f t="shared" ca="1" si="103"/>
        <v/>
      </c>
      <c r="AQ157" s="75" t="str">
        <f t="shared" ca="1" si="104"/>
        <v/>
      </c>
      <c r="AR157" s="75" t="str">
        <f t="shared" ca="1" si="105"/>
        <v/>
      </c>
      <c r="AS157" s="75" t="str">
        <f t="shared" ca="1" si="106"/>
        <v/>
      </c>
      <c r="AT157" s="75" t="str">
        <f t="shared" ca="1" si="107"/>
        <v/>
      </c>
      <c r="AU157" s="75" t="str">
        <f t="shared" ca="1" si="108"/>
        <v/>
      </c>
      <c r="AV157" s="75" t="str">
        <f t="shared" ca="1" si="109"/>
        <v/>
      </c>
      <c r="AW157" s="75" t="str">
        <f t="shared" ca="1" si="110"/>
        <v/>
      </c>
      <c r="AX157" s="75" t="str">
        <f t="shared" ca="1" si="111"/>
        <v/>
      </c>
      <c r="AY157" s="75" t="str">
        <f t="shared" ca="1" si="112"/>
        <v/>
      </c>
      <c r="BA157" s="75" t="str">
        <f t="shared" ca="1" si="113"/>
        <v/>
      </c>
    </row>
    <row r="158" spans="1:53" ht="18" customHeight="1" x14ac:dyDescent="0.15">
      <c r="A158" s="56">
        <f t="shared" si="114"/>
        <v>145</v>
      </c>
      <c r="B158" s="187"/>
      <c r="C158" s="188"/>
      <c r="D158" s="189"/>
      <c r="E158" s="189"/>
      <c r="F158" s="185"/>
      <c r="G158" s="185"/>
      <c r="H158" s="185"/>
      <c r="I158" s="185"/>
      <c r="J158" s="209" t="str">
        <f t="shared" si="83"/>
        <v>　</v>
      </c>
      <c r="K158" s="210"/>
      <c r="L158" s="211"/>
      <c r="M158" s="212"/>
      <c r="N158" s="221">
        <f t="shared" si="115"/>
        <v>124</v>
      </c>
      <c r="O158" s="222" t="str">
        <f t="shared" si="116"/>
        <v/>
      </c>
      <c r="P158" s="195"/>
      <c r="Q158" s="196"/>
      <c r="R158" s="197"/>
      <c r="S158" s="198"/>
      <c r="T158" s="199"/>
      <c r="V158" s="176" t="str">
        <f t="shared" ca="1" si="88"/>
        <v/>
      </c>
      <c r="W158" s="177" t="str">
        <f t="shared" ca="1" si="84"/>
        <v xml:space="preserve">       </v>
      </c>
      <c r="X158" s="79" t="str">
        <f t="shared" ca="1" si="85"/>
        <v xml:space="preserve">       </v>
      </c>
      <c r="Y158" s="75" t="str">
        <f t="shared" ca="1" si="89"/>
        <v/>
      </c>
      <c r="Z158" s="75" t="str">
        <f t="shared" ca="1" si="90"/>
        <v/>
      </c>
      <c r="AA158" s="75" t="str">
        <f t="shared" ca="1" si="91"/>
        <v/>
      </c>
      <c r="AB158" s="75" t="str">
        <f t="shared" ca="1" si="92"/>
        <v/>
      </c>
      <c r="AC158" s="75" t="str">
        <f t="shared" ca="1" si="93"/>
        <v/>
      </c>
      <c r="AD158" s="75" t="str">
        <f t="shared" ca="1" si="94"/>
        <v/>
      </c>
      <c r="AE158" s="75" t="str">
        <f t="shared" ca="1" si="95"/>
        <v/>
      </c>
      <c r="AF158" s="75" t="str">
        <f t="shared" ca="1" si="96"/>
        <v/>
      </c>
      <c r="AG158" s="84" t="str">
        <f t="shared" ca="1" si="97"/>
        <v/>
      </c>
      <c r="AH158" s="175" t="str">
        <f t="shared" ca="1" si="98"/>
        <v/>
      </c>
      <c r="AJ158" s="75" t="str">
        <f t="shared" ca="1" si="99"/>
        <v/>
      </c>
      <c r="AK158" s="75" t="str">
        <f t="shared" ca="1" si="86"/>
        <v xml:space="preserve">             </v>
      </c>
      <c r="AL158" s="79" t="str">
        <f t="shared" ca="1" si="87"/>
        <v xml:space="preserve">             </v>
      </c>
      <c r="AM158" s="75" t="str">
        <f t="shared" ca="1" si="100"/>
        <v/>
      </c>
      <c r="AN158" s="75" t="str">
        <f t="shared" ca="1" si="101"/>
        <v/>
      </c>
      <c r="AO158" s="75" t="str">
        <f t="shared" ca="1" si="102"/>
        <v/>
      </c>
      <c r="AP158" s="75" t="str">
        <f t="shared" ca="1" si="103"/>
        <v/>
      </c>
      <c r="AQ158" s="75" t="str">
        <f t="shared" ca="1" si="104"/>
        <v/>
      </c>
      <c r="AR158" s="75" t="str">
        <f t="shared" ca="1" si="105"/>
        <v/>
      </c>
      <c r="AS158" s="75" t="str">
        <f t="shared" ca="1" si="106"/>
        <v/>
      </c>
      <c r="AT158" s="75" t="str">
        <f t="shared" ca="1" si="107"/>
        <v/>
      </c>
      <c r="AU158" s="75" t="str">
        <f t="shared" ca="1" si="108"/>
        <v/>
      </c>
      <c r="AV158" s="75" t="str">
        <f t="shared" ca="1" si="109"/>
        <v/>
      </c>
      <c r="AW158" s="75" t="str">
        <f t="shared" ca="1" si="110"/>
        <v/>
      </c>
      <c r="AX158" s="75" t="str">
        <f t="shared" ca="1" si="111"/>
        <v/>
      </c>
      <c r="AY158" s="75" t="str">
        <f t="shared" ca="1" si="112"/>
        <v/>
      </c>
      <c r="BA158" s="75" t="str">
        <f t="shared" ca="1" si="113"/>
        <v/>
      </c>
    </row>
    <row r="159" spans="1:53" ht="18" customHeight="1" x14ac:dyDescent="0.15">
      <c r="A159" s="56">
        <f t="shared" si="114"/>
        <v>146</v>
      </c>
      <c r="B159" s="187"/>
      <c r="C159" s="188"/>
      <c r="D159" s="189"/>
      <c r="E159" s="189"/>
      <c r="F159" s="185"/>
      <c r="G159" s="185"/>
      <c r="H159" s="185"/>
      <c r="I159" s="185"/>
      <c r="J159" s="209" t="str">
        <f t="shared" si="83"/>
        <v>　</v>
      </c>
      <c r="K159" s="210"/>
      <c r="L159" s="211"/>
      <c r="M159" s="212"/>
      <c r="N159" s="221">
        <f t="shared" si="115"/>
        <v>124</v>
      </c>
      <c r="O159" s="222" t="str">
        <f t="shared" si="116"/>
        <v/>
      </c>
      <c r="P159" s="195"/>
      <c r="Q159" s="196"/>
      <c r="R159" s="197"/>
      <c r="S159" s="198"/>
      <c r="T159" s="199"/>
      <c r="V159" s="176" t="str">
        <f t="shared" ca="1" si="88"/>
        <v/>
      </c>
      <c r="W159" s="177" t="str">
        <f t="shared" ca="1" si="84"/>
        <v xml:space="preserve">       </v>
      </c>
      <c r="X159" s="79" t="str">
        <f t="shared" ca="1" si="85"/>
        <v xml:space="preserve">       </v>
      </c>
      <c r="Y159" s="75" t="str">
        <f t="shared" ca="1" si="89"/>
        <v/>
      </c>
      <c r="Z159" s="75" t="str">
        <f t="shared" ca="1" si="90"/>
        <v/>
      </c>
      <c r="AA159" s="75" t="str">
        <f t="shared" ca="1" si="91"/>
        <v/>
      </c>
      <c r="AB159" s="75" t="str">
        <f t="shared" ca="1" si="92"/>
        <v/>
      </c>
      <c r="AC159" s="75" t="str">
        <f t="shared" ca="1" si="93"/>
        <v/>
      </c>
      <c r="AD159" s="75" t="str">
        <f t="shared" ca="1" si="94"/>
        <v/>
      </c>
      <c r="AE159" s="75" t="str">
        <f t="shared" ca="1" si="95"/>
        <v/>
      </c>
      <c r="AF159" s="75" t="str">
        <f t="shared" ca="1" si="96"/>
        <v/>
      </c>
      <c r="AG159" s="84" t="str">
        <f t="shared" ca="1" si="97"/>
        <v/>
      </c>
      <c r="AH159" s="175" t="str">
        <f t="shared" ca="1" si="98"/>
        <v/>
      </c>
      <c r="AJ159" s="75" t="str">
        <f t="shared" ca="1" si="99"/>
        <v/>
      </c>
      <c r="AK159" s="75" t="str">
        <f t="shared" ca="1" si="86"/>
        <v xml:space="preserve">             </v>
      </c>
      <c r="AL159" s="79" t="str">
        <f t="shared" ca="1" si="87"/>
        <v xml:space="preserve">             </v>
      </c>
      <c r="AM159" s="75" t="str">
        <f t="shared" ca="1" si="100"/>
        <v/>
      </c>
      <c r="AN159" s="75" t="str">
        <f t="shared" ca="1" si="101"/>
        <v/>
      </c>
      <c r="AO159" s="75" t="str">
        <f t="shared" ca="1" si="102"/>
        <v/>
      </c>
      <c r="AP159" s="75" t="str">
        <f t="shared" ca="1" si="103"/>
        <v/>
      </c>
      <c r="AQ159" s="75" t="str">
        <f t="shared" ca="1" si="104"/>
        <v/>
      </c>
      <c r="AR159" s="75" t="str">
        <f t="shared" ca="1" si="105"/>
        <v/>
      </c>
      <c r="AS159" s="75" t="str">
        <f t="shared" ca="1" si="106"/>
        <v/>
      </c>
      <c r="AT159" s="75" t="str">
        <f t="shared" ca="1" si="107"/>
        <v/>
      </c>
      <c r="AU159" s="75" t="str">
        <f t="shared" ca="1" si="108"/>
        <v/>
      </c>
      <c r="AV159" s="75" t="str">
        <f t="shared" ca="1" si="109"/>
        <v/>
      </c>
      <c r="AW159" s="75" t="str">
        <f t="shared" ca="1" si="110"/>
        <v/>
      </c>
      <c r="AX159" s="75" t="str">
        <f t="shared" ca="1" si="111"/>
        <v/>
      </c>
      <c r="AY159" s="75" t="str">
        <f t="shared" ca="1" si="112"/>
        <v/>
      </c>
      <c r="BA159" s="75" t="str">
        <f t="shared" ca="1" si="113"/>
        <v/>
      </c>
    </row>
    <row r="160" spans="1:53" ht="18" customHeight="1" x14ac:dyDescent="0.15">
      <c r="A160" s="56">
        <f t="shared" si="114"/>
        <v>147</v>
      </c>
      <c r="B160" s="187"/>
      <c r="C160" s="188"/>
      <c r="D160" s="189"/>
      <c r="E160" s="189"/>
      <c r="F160" s="185"/>
      <c r="G160" s="185"/>
      <c r="H160" s="185"/>
      <c r="I160" s="185"/>
      <c r="J160" s="209" t="str">
        <f t="shared" si="83"/>
        <v>　</v>
      </c>
      <c r="K160" s="210"/>
      <c r="L160" s="211"/>
      <c r="M160" s="212"/>
      <c r="N160" s="221">
        <f t="shared" si="115"/>
        <v>124</v>
      </c>
      <c r="O160" s="222" t="str">
        <f t="shared" si="116"/>
        <v/>
      </c>
      <c r="P160" s="195"/>
      <c r="Q160" s="196"/>
      <c r="R160" s="197"/>
      <c r="S160" s="198"/>
      <c r="T160" s="199"/>
      <c r="V160" s="176" t="str">
        <f t="shared" ca="1" si="88"/>
        <v/>
      </c>
      <c r="W160" s="177" t="str">
        <f t="shared" ca="1" si="84"/>
        <v xml:space="preserve">       </v>
      </c>
      <c r="X160" s="79" t="str">
        <f t="shared" ca="1" si="85"/>
        <v xml:space="preserve">       </v>
      </c>
      <c r="Y160" s="75" t="str">
        <f t="shared" ca="1" si="89"/>
        <v/>
      </c>
      <c r="Z160" s="75" t="str">
        <f t="shared" ca="1" si="90"/>
        <v/>
      </c>
      <c r="AA160" s="75" t="str">
        <f t="shared" ca="1" si="91"/>
        <v/>
      </c>
      <c r="AB160" s="75" t="str">
        <f t="shared" ca="1" si="92"/>
        <v/>
      </c>
      <c r="AC160" s="75" t="str">
        <f t="shared" ca="1" si="93"/>
        <v/>
      </c>
      <c r="AD160" s="75" t="str">
        <f t="shared" ca="1" si="94"/>
        <v/>
      </c>
      <c r="AE160" s="75" t="str">
        <f t="shared" ca="1" si="95"/>
        <v/>
      </c>
      <c r="AF160" s="75" t="str">
        <f t="shared" ca="1" si="96"/>
        <v/>
      </c>
      <c r="AG160" s="84" t="str">
        <f t="shared" ca="1" si="97"/>
        <v/>
      </c>
      <c r="AH160" s="175" t="str">
        <f t="shared" ca="1" si="98"/>
        <v/>
      </c>
      <c r="AJ160" s="75" t="str">
        <f t="shared" ca="1" si="99"/>
        <v/>
      </c>
      <c r="AK160" s="75" t="str">
        <f t="shared" ca="1" si="86"/>
        <v xml:space="preserve">             </v>
      </c>
      <c r="AL160" s="79" t="str">
        <f t="shared" ca="1" si="87"/>
        <v xml:space="preserve">             </v>
      </c>
      <c r="AM160" s="75" t="str">
        <f t="shared" ca="1" si="100"/>
        <v/>
      </c>
      <c r="AN160" s="75" t="str">
        <f t="shared" ca="1" si="101"/>
        <v/>
      </c>
      <c r="AO160" s="75" t="str">
        <f t="shared" ca="1" si="102"/>
        <v/>
      </c>
      <c r="AP160" s="75" t="str">
        <f t="shared" ca="1" si="103"/>
        <v/>
      </c>
      <c r="AQ160" s="75" t="str">
        <f t="shared" ca="1" si="104"/>
        <v/>
      </c>
      <c r="AR160" s="75" t="str">
        <f t="shared" ca="1" si="105"/>
        <v/>
      </c>
      <c r="AS160" s="75" t="str">
        <f t="shared" ca="1" si="106"/>
        <v/>
      </c>
      <c r="AT160" s="75" t="str">
        <f t="shared" ca="1" si="107"/>
        <v/>
      </c>
      <c r="AU160" s="75" t="str">
        <f t="shared" ca="1" si="108"/>
        <v/>
      </c>
      <c r="AV160" s="75" t="str">
        <f t="shared" ca="1" si="109"/>
        <v/>
      </c>
      <c r="AW160" s="75" t="str">
        <f t="shared" ca="1" si="110"/>
        <v/>
      </c>
      <c r="AX160" s="75" t="str">
        <f t="shared" ca="1" si="111"/>
        <v/>
      </c>
      <c r="AY160" s="75" t="str">
        <f t="shared" ca="1" si="112"/>
        <v/>
      </c>
      <c r="BA160" s="75" t="str">
        <f t="shared" ca="1" si="113"/>
        <v/>
      </c>
    </row>
    <row r="161" spans="1:53" ht="18" customHeight="1" x14ac:dyDescent="0.15">
      <c r="A161" s="56">
        <f t="shared" si="114"/>
        <v>148</v>
      </c>
      <c r="B161" s="187"/>
      <c r="C161" s="188"/>
      <c r="D161" s="189"/>
      <c r="E161" s="189"/>
      <c r="F161" s="185"/>
      <c r="G161" s="185"/>
      <c r="H161" s="185"/>
      <c r="I161" s="185"/>
      <c r="J161" s="209" t="str">
        <f t="shared" si="83"/>
        <v>　</v>
      </c>
      <c r="K161" s="210"/>
      <c r="L161" s="211"/>
      <c r="M161" s="212"/>
      <c r="N161" s="221">
        <f t="shared" si="115"/>
        <v>124</v>
      </c>
      <c r="O161" s="222" t="str">
        <f t="shared" si="116"/>
        <v/>
      </c>
      <c r="P161" s="195"/>
      <c r="Q161" s="196"/>
      <c r="R161" s="197"/>
      <c r="S161" s="198"/>
      <c r="T161" s="199"/>
      <c r="V161" s="176" t="str">
        <f t="shared" ca="1" si="88"/>
        <v/>
      </c>
      <c r="W161" s="177" t="str">
        <f t="shared" ca="1" si="84"/>
        <v xml:space="preserve">       </v>
      </c>
      <c r="X161" s="79" t="str">
        <f t="shared" ca="1" si="85"/>
        <v xml:space="preserve">       </v>
      </c>
      <c r="Y161" s="75" t="str">
        <f t="shared" ca="1" si="89"/>
        <v/>
      </c>
      <c r="Z161" s="75" t="str">
        <f t="shared" ca="1" si="90"/>
        <v/>
      </c>
      <c r="AA161" s="75" t="str">
        <f t="shared" ca="1" si="91"/>
        <v/>
      </c>
      <c r="AB161" s="75" t="str">
        <f t="shared" ca="1" si="92"/>
        <v/>
      </c>
      <c r="AC161" s="75" t="str">
        <f t="shared" ca="1" si="93"/>
        <v/>
      </c>
      <c r="AD161" s="75" t="str">
        <f t="shared" ca="1" si="94"/>
        <v/>
      </c>
      <c r="AE161" s="75" t="str">
        <f t="shared" ca="1" si="95"/>
        <v/>
      </c>
      <c r="AF161" s="75" t="str">
        <f t="shared" ca="1" si="96"/>
        <v/>
      </c>
      <c r="AG161" s="84" t="str">
        <f t="shared" ca="1" si="97"/>
        <v/>
      </c>
      <c r="AH161" s="175" t="str">
        <f t="shared" ca="1" si="98"/>
        <v/>
      </c>
      <c r="AJ161" s="75" t="str">
        <f t="shared" ca="1" si="99"/>
        <v/>
      </c>
      <c r="AK161" s="75" t="str">
        <f t="shared" ca="1" si="86"/>
        <v xml:space="preserve">             </v>
      </c>
      <c r="AL161" s="79" t="str">
        <f t="shared" ca="1" si="87"/>
        <v xml:space="preserve">             </v>
      </c>
      <c r="AM161" s="75" t="str">
        <f t="shared" ca="1" si="100"/>
        <v/>
      </c>
      <c r="AN161" s="75" t="str">
        <f t="shared" ca="1" si="101"/>
        <v/>
      </c>
      <c r="AO161" s="75" t="str">
        <f t="shared" ca="1" si="102"/>
        <v/>
      </c>
      <c r="AP161" s="75" t="str">
        <f t="shared" ca="1" si="103"/>
        <v/>
      </c>
      <c r="AQ161" s="75" t="str">
        <f t="shared" ca="1" si="104"/>
        <v/>
      </c>
      <c r="AR161" s="75" t="str">
        <f t="shared" ca="1" si="105"/>
        <v/>
      </c>
      <c r="AS161" s="75" t="str">
        <f t="shared" ca="1" si="106"/>
        <v/>
      </c>
      <c r="AT161" s="75" t="str">
        <f t="shared" ca="1" si="107"/>
        <v/>
      </c>
      <c r="AU161" s="75" t="str">
        <f t="shared" ca="1" si="108"/>
        <v/>
      </c>
      <c r="AV161" s="75" t="str">
        <f t="shared" ca="1" si="109"/>
        <v/>
      </c>
      <c r="AW161" s="75" t="str">
        <f t="shared" ca="1" si="110"/>
        <v/>
      </c>
      <c r="AX161" s="75" t="str">
        <f t="shared" ca="1" si="111"/>
        <v/>
      </c>
      <c r="AY161" s="75" t="str">
        <f t="shared" ca="1" si="112"/>
        <v/>
      </c>
      <c r="BA161" s="75" t="str">
        <f t="shared" ca="1" si="113"/>
        <v/>
      </c>
    </row>
    <row r="162" spans="1:53" ht="18" customHeight="1" x14ac:dyDescent="0.15">
      <c r="A162" s="56">
        <f t="shared" si="114"/>
        <v>149</v>
      </c>
      <c r="B162" s="187"/>
      <c r="C162" s="188"/>
      <c r="D162" s="189"/>
      <c r="E162" s="189"/>
      <c r="F162" s="185"/>
      <c r="G162" s="185"/>
      <c r="H162" s="185"/>
      <c r="I162" s="185"/>
      <c r="J162" s="209" t="str">
        <f t="shared" si="83"/>
        <v>　</v>
      </c>
      <c r="K162" s="210"/>
      <c r="L162" s="211"/>
      <c r="M162" s="212"/>
      <c r="N162" s="221">
        <f t="shared" si="115"/>
        <v>124</v>
      </c>
      <c r="O162" s="222" t="str">
        <f t="shared" si="116"/>
        <v/>
      </c>
      <c r="P162" s="195"/>
      <c r="Q162" s="196"/>
      <c r="R162" s="197"/>
      <c r="S162" s="198"/>
      <c r="T162" s="199"/>
      <c r="V162" s="176" t="str">
        <f t="shared" ca="1" si="88"/>
        <v/>
      </c>
      <c r="W162" s="177" t="str">
        <f t="shared" ca="1" si="84"/>
        <v xml:space="preserve">       </v>
      </c>
      <c r="X162" s="79" t="str">
        <f t="shared" ca="1" si="85"/>
        <v xml:space="preserve">       </v>
      </c>
      <c r="Y162" s="75" t="str">
        <f t="shared" ca="1" si="89"/>
        <v/>
      </c>
      <c r="Z162" s="75" t="str">
        <f t="shared" ca="1" si="90"/>
        <v/>
      </c>
      <c r="AA162" s="75" t="str">
        <f t="shared" ca="1" si="91"/>
        <v/>
      </c>
      <c r="AB162" s="75" t="str">
        <f t="shared" ca="1" si="92"/>
        <v/>
      </c>
      <c r="AC162" s="75" t="str">
        <f t="shared" ca="1" si="93"/>
        <v/>
      </c>
      <c r="AD162" s="75" t="str">
        <f t="shared" ca="1" si="94"/>
        <v/>
      </c>
      <c r="AE162" s="75" t="str">
        <f t="shared" ca="1" si="95"/>
        <v/>
      </c>
      <c r="AF162" s="75" t="str">
        <f t="shared" ca="1" si="96"/>
        <v/>
      </c>
      <c r="AG162" s="84" t="str">
        <f t="shared" ca="1" si="97"/>
        <v/>
      </c>
      <c r="AH162" s="175" t="str">
        <f t="shared" ca="1" si="98"/>
        <v/>
      </c>
      <c r="AJ162" s="75" t="str">
        <f t="shared" ca="1" si="99"/>
        <v/>
      </c>
      <c r="AK162" s="75" t="str">
        <f t="shared" ca="1" si="86"/>
        <v xml:space="preserve">             </v>
      </c>
      <c r="AL162" s="79" t="str">
        <f t="shared" ca="1" si="87"/>
        <v xml:space="preserve">             </v>
      </c>
      <c r="AM162" s="75" t="str">
        <f t="shared" ca="1" si="100"/>
        <v/>
      </c>
      <c r="AN162" s="75" t="str">
        <f t="shared" ca="1" si="101"/>
        <v/>
      </c>
      <c r="AO162" s="75" t="str">
        <f t="shared" ca="1" si="102"/>
        <v/>
      </c>
      <c r="AP162" s="75" t="str">
        <f t="shared" ca="1" si="103"/>
        <v/>
      </c>
      <c r="AQ162" s="75" t="str">
        <f t="shared" ca="1" si="104"/>
        <v/>
      </c>
      <c r="AR162" s="75" t="str">
        <f t="shared" ca="1" si="105"/>
        <v/>
      </c>
      <c r="AS162" s="75" t="str">
        <f t="shared" ca="1" si="106"/>
        <v/>
      </c>
      <c r="AT162" s="75" t="str">
        <f t="shared" ca="1" si="107"/>
        <v/>
      </c>
      <c r="AU162" s="75" t="str">
        <f t="shared" ca="1" si="108"/>
        <v/>
      </c>
      <c r="AV162" s="75" t="str">
        <f t="shared" ca="1" si="109"/>
        <v/>
      </c>
      <c r="AW162" s="75" t="str">
        <f t="shared" ca="1" si="110"/>
        <v/>
      </c>
      <c r="AX162" s="75" t="str">
        <f t="shared" ca="1" si="111"/>
        <v/>
      </c>
      <c r="AY162" s="75" t="str">
        <f t="shared" ca="1" si="112"/>
        <v/>
      </c>
      <c r="BA162" s="75" t="str">
        <f t="shared" ca="1" si="113"/>
        <v/>
      </c>
    </row>
    <row r="163" spans="1:53" ht="18" customHeight="1" x14ac:dyDescent="0.15">
      <c r="A163" s="56">
        <f t="shared" si="114"/>
        <v>150</v>
      </c>
      <c r="B163" s="187"/>
      <c r="C163" s="188"/>
      <c r="D163" s="189"/>
      <c r="E163" s="189"/>
      <c r="F163" s="185"/>
      <c r="G163" s="185"/>
      <c r="H163" s="185"/>
      <c r="I163" s="185"/>
      <c r="J163" s="209" t="str">
        <f t="shared" si="83"/>
        <v>　</v>
      </c>
      <c r="K163" s="210"/>
      <c r="L163" s="213"/>
      <c r="M163" s="212"/>
      <c r="N163" s="221">
        <f t="shared" si="115"/>
        <v>124</v>
      </c>
      <c r="O163" s="222" t="str">
        <f t="shared" si="116"/>
        <v/>
      </c>
      <c r="P163" s="195"/>
      <c r="Q163" s="196"/>
      <c r="R163" s="197"/>
      <c r="S163" s="198"/>
      <c r="T163" s="199"/>
      <c r="V163" s="176" t="str">
        <f t="shared" ca="1" si="88"/>
        <v/>
      </c>
      <c r="W163" s="177" t="str">
        <f t="shared" ca="1" si="84"/>
        <v xml:space="preserve">       </v>
      </c>
      <c r="X163" s="79" t="str">
        <f t="shared" ca="1" si="85"/>
        <v xml:space="preserve">       </v>
      </c>
      <c r="Y163" s="75" t="str">
        <f t="shared" ca="1" si="89"/>
        <v/>
      </c>
      <c r="Z163" s="75" t="str">
        <f t="shared" ca="1" si="90"/>
        <v/>
      </c>
      <c r="AA163" s="75" t="str">
        <f t="shared" ca="1" si="91"/>
        <v/>
      </c>
      <c r="AB163" s="75" t="str">
        <f t="shared" ca="1" si="92"/>
        <v/>
      </c>
      <c r="AC163" s="75" t="str">
        <f t="shared" ca="1" si="93"/>
        <v/>
      </c>
      <c r="AD163" s="75" t="str">
        <f t="shared" ca="1" si="94"/>
        <v/>
      </c>
      <c r="AE163" s="75" t="str">
        <f t="shared" ca="1" si="95"/>
        <v/>
      </c>
      <c r="AF163" s="75" t="str">
        <f t="shared" ca="1" si="96"/>
        <v/>
      </c>
      <c r="AG163" s="84" t="str">
        <f t="shared" ca="1" si="97"/>
        <v/>
      </c>
      <c r="AH163" s="175" t="str">
        <f t="shared" ca="1" si="98"/>
        <v/>
      </c>
      <c r="AJ163" s="75" t="str">
        <f t="shared" ca="1" si="99"/>
        <v/>
      </c>
      <c r="AK163" s="75" t="str">
        <f t="shared" ca="1" si="86"/>
        <v xml:space="preserve">             </v>
      </c>
      <c r="AL163" s="79" t="str">
        <f t="shared" ca="1" si="87"/>
        <v xml:space="preserve">             </v>
      </c>
      <c r="AM163" s="75" t="str">
        <f t="shared" ca="1" si="100"/>
        <v/>
      </c>
      <c r="AN163" s="75" t="str">
        <f t="shared" ca="1" si="101"/>
        <v/>
      </c>
      <c r="AO163" s="75" t="str">
        <f t="shared" ca="1" si="102"/>
        <v/>
      </c>
      <c r="AP163" s="75" t="str">
        <f t="shared" ca="1" si="103"/>
        <v/>
      </c>
      <c r="AQ163" s="75" t="str">
        <f t="shared" ca="1" si="104"/>
        <v/>
      </c>
      <c r="AR163" s="75" t="str">
        <f t="shared" ca="1" si="105"/>
        <v/>
      </c>
      <c r="AS163" s="75" t="str">
        <f t="shared" ca="1" si="106"/>
        <v/>
      </c>
      <c r="AT163" s="75" t="str">
        <f t="shared" ca="1" si="107"/>
        <v/>
      </c>
      <c r="AU163" s="75" t="str">
        <f t="shared" ca="1" si="108"/>
        <v/>
      </c>
      <c r="AV163" s="75" t="str">
        <f t="shared" ca="1" si="109"/>
        <v/>
      </c>
      <c r="AW163" s="75" t="str">
        <f t="shared" ca="1" si="110"/>
        <v/>
      </c>
      <c r="AX163" s="75" t="str">
        <f t="shared" ca="1" si="111"/>
        <v/>
      </c>
      <c r="AY163" s="75" t="str">
        <f t="shared" ca="1" si="112"/>
        <v/>
      </c>
      <c r="BA163" s="75" t="str">
        <f t="shared" ca="1" si="113"/>
        <v/>
      </c>
    </row>
    <row r="164" spans="1:53" ht="18" customHeight="1" x14ac:dyDescent="0.15">
      <c r="A164" s="56">
        <f t="shared" si="114"/>
        <v>151</v>
      </c>
      <c r="B164" s="187"/>
      <c r="C164" s="188"/>
      <c r="D164" s="189"/>
      <c r="E164" s="189"/>
      <c r="F164" s="185"/>
      <c r="G164" s="185"/>
      <c r="H164" s="185"/>
      <c r="I164" s="185"/>
      <c r="J164" s="209" t="str">
        <f t="shared" si="83"/>
        <v>　</v>
      </c>
      <c r="K164" s="210"/>
      <c r="L164" s="211"/>
      <c r="M164" s="212"/>
      <c r="N164" s="221">
        <f t="shared" si="115"/>
        <v>124</v>
      </c>
      <c r="O164" s="222" t="str">
        <f t="shared" si="116"/>
        <v/>
      </c>
      <c r="P164" s="195"/>
      <c r="Q164" s="200"/>
      <c r="R164" s="197"/>
      <c r="S164" s="198"/>
      <c r="T164" s="199"/>
      <c r="V164" s="176" t="str">
        <f t="shared" ca="1" si="88"/>
        <v/>
      </c>
      <c r="W164" s="177" t="str">
        <f t="shared" ca="1" si="84"/>
        <v xml:space="preserve">       </v>
      </c>
      <c r="X164" s="79" t="str">
        <f t="shared" ca="1" si="85"/>
        <v xml:space="preserve">       </v>
      </c>
      <c r="Y164" s="75" t="str">
        <f t="shared" ca="1" si="89"/>
        <v/>
      </c>
      <c r="Z164" s="75" t="str">
        <f t="shared" ca="1" si="90"/>
        <v/>
      </c>
      <c r="AA164" s="75" t="str">
        <f t="shared" ca="1" si="91"/>
        <v/>
      </c>
      <c r="AB164" s="75" t="str">
        <f t="shared" ca="1" si="92"/>
        <v/>
      </c>
      <c r="AC164" s="75" t="str">
        <f t="shared" ca="1" si="93"/>
        <v/>
      </c>
      <c r="AD164" s="75" t="str">
        <f t="shared" ca="1" si="94"/>
        <v/>
      </c>
      <c r="AE164" s="75" t="str">
        <f t="shared" ca="1" si="95"/>
        <v/>
      </c>
      <c r="AF164" s="75" t="str">
        <f t="shared" ca="1" si="96"/>
        <v/>
      </c>
      <c r="AG164" s="84" t="str">
        <f t="shared" ca="1" si="97"/>
        <v/>
      </c>
      <c r="AH164" s="175" t="str">
        <f t="shared" ca="1" si="98"/>
        <v/>
      </c>
      <c r="AJ164" s="75" t="str">
        <f t="shared" ca="1" si="99"/>
        <v/>
      </c>
      <c r="AK164" s="75" t="str">
        <f t="shared" ca="1" si="86"/>
        <v xml:space="preserve">             </v>
      </c>
      <c r="AL164" s="79" t="str">
        <f t="shared" ca="1" si="87"/>
        <v xml:space="preserve">             </v>
      </c>
      <c r="AM164" s="75" t="str">
        <f t="shared" ca="1" si="100"/>
        <v/>
      </c>
      <c r="AN164" s="75" t="str">
        <f t="shared" ca="1" si="101"/>
        <v/>
      </c>
      <c r="AO164" s="75" t="str">
        <f t="shared" ca="1" si="102"/>
        <v/>
      </c>
      <c r="AP164" s="75" t="str">
        <f t="shared" ca="1" si="103"/>
        <v/>
      </c>
      <c r="AQ164" s="75" t="str">
        <f t="shared" ca="1" si="104"/>
        <v/>
      </c>
      <c r="AR164" s="75" t="str">
        <f t="shared" ca="1" si="105"/>
        <v/>
      </c>
      <c r="AS164" s="75" t="str">
        <f t="shared" ca="1" si="106"/>
        <v/>
      </c>
      <c r="AT164" s="75" t="str">
        <f t="shared" ca="1" si="107"/>
        <v/>
      </c>
      <c r="AU164" s="75" t="str">
        <f t="shared" ca="1" si="108"/>
        <v/>
      </c>
      <c r="AV164" s="75" t="str">
        <f t="shared" ca="1" si="109"/>
        <v/>
      </c>
      <c r="AW164" s="75" t="str">
        <f t="shared" ca="1" si="110"/>
        <v/>
      </c>
      <c r="AX164" s="75" t="str">
        <f t="shared" ca="1" si="111"/>
        <v/>
      </c>
      <c r="AY164" s="75" t="str">
        <f t="shared" ca="1" si="112"/>
        <v/>
      </c>
      <c r="BA164" s="75" t="str">
        <f t="shared" ca="1" si="113"/>
        <v/>
      </c>
    </row>
    <row r="165" spans="1:53" ht="18" customHeight="1" x14ac:dyDescent="0.15">
      <c r="A165" s="56">
        <f t="shared" si="114"/>
        <v>152</v>
      </c>
      <c r="B165" s="187"/>
      <c r="C165" s="188"/>
      <c r="D165" s="189"/>
      <c r="E165" s="189"/>
      <c r="F165" s="185"/>
      <c r="G165" s="185"/>
      <c r="H165" s="185"/>
      <c r="I165" s="185"/>
      <c r="J165" s="209" t="str">
        <f t="shared" si="83"/>
        <v>　</v>
      </c>
      <c r="K165" s="210"/>
      <c r="L165" s="211"/>
      <c r="M165" s="212"/>
      <c r="N165" s="221">
        <f t="shared" si="115"/>
        <v>124</v>
      </c>
      <c r="O165" s="222" t="str">
        <f t="shared" si="116"/>
        <v/>
      </c>
      <c r="P165" s="195"/>
      <c r="Q165" s="196"/>
      <c r="R165" s="197"/>
      <c r="S165" s="198"/>
      <c r="T165" s="199"/>
      <c r="V165" s="176" t="str">
        <f t="shared" ca="1" si="88"/>
        <v/>
      </c>
      <c r="W165" s="177" t="str">
        <f t="shared" ca="1" si="84"/>
        <v xml:space="preserve">       </v>
      </c>
      <c r="X165" s="79" t="str">
        <f t="shared" ca="1" si="85"/>
        <v xml:space="preserve">       </v>
      </c>
      <c r="Y165" s="75" t="str">
        <f t="shared" ca="1" si="89"/>
        <v/>
      </c>
      <c r="Z165" s="75" t="str">
        <f t="shared" ca="1" si="90"/>
        <v/>
      </c>
      <c r="AA165" s="75" t="str">
        <f t="shared" ca="1" si="91"/>
        <v/>
      </c>
      <c r="AB165" s="75" t="str">
        <f t="shared" ca="1" si="92"/>
        <v/>
      </c>
      <c r="AC165" s="75" t="str">
        <f t="shared" ca="1" si="93"/>
        <v/>
      </c>
      <c r="AD165" s="75" t="str">
        <f t="shared" ca="1" si="94"/>
        <v/>
      </c>
      <c r="AE165" s="75" t="str">
        <f t="shared" ca="1" si="95"/>
        <v/>
      </c>
      <c r="AF165" s="75" t="str">
        <f t="shared" ca="1" si="96"/>
        <v/>
      </c>
      <c r="AG165" s="84" t="str">
        <f t="shared" ca="1" si="97"/>
        <v/>
      </c>
      <c r="AH165" s="175" t="str">
        <f t="shared" ca="1" si="98"/>
        <v/>
      </c>
      <c r="AJ165" s="75" t="str">
        <f t="shared" ca="1" si="99"/>
        <v/>
      </c>
      <c r="AK165" s="75" t="str">
        <f t="shared" ca="1" si="86"/>
        <v xml:space="preserve">             </v>
      </c>
      <c r="AL165" s="79" t="str">
        <f t="shared" ca="1" si="87"/>
        <v xml:space="preserve">             </v>
      </c>
      <c r="AM165" s="75" t="str">
        <f t="shared" ca="1" si="100"/>
        <v/>
      </c>
      <c r="AN165" s="75" t="str">
        <f t="shared" ca="1" si="101"/>
        <v/>
      </c>
      <c r="AO165" s="75" t="str">
        <f t="shared" ca="1" si="102"/>
        <v/>
      </c>
      <c r="AP165" s="75" t="str">
        <f t="shared" ca="1" si="103"/>
        <v/>
      </c>
      <c r="AQ165" s="75" t="str">
        <f t="shared" ca="1" si="104"/>
        <v/>
      </c>
      <c r="AR165" s="75" t="str">
        <f t="shared" ca="1" si="105"/>
        <v/>
      </c>
      <c r="AS165" s="75" t="str">
        <f t="shared" ca="1" si="106"/>
        <v/>
      </c>
      <c r="AT165" s="75" t="str">
        <f t="shared" ca="1" si="107"/>
        <v/>
      </c>
      <c r="AU165" s="75" t="str">
        <f t="shared" ca="1" si="108"/>
        <v/>
      </c>
      <c r="AV165" s="75" t="str">
        <f t="shared" ca="1" si="109"/>
        <v/>
      </c>
      <c r="AW165" s="75" t="str">
        <f t="shared" ca="1" si="110"/>
        <v/>
      </c>
      <c r="AX165" s="75" t="str">
        <f t="shared" ca="1" si="111"/>
        <v/>
      </c>
      <c r="AY165" s="75" t="str">
        <f t="shared" ca="1" si="112"/>
        <v/>
      </c>
      <c r="BA165" s="75" t="str">
        <f t="shared" ca="1" si="113"/>
        <v/>
      </c>
    </row>
    <row r="166" spans="1:53" ht="18" customHeight="1" x14ac:dyDescent="0.15">
      <c r="A166" s="56">
        <f t="shared" si="114"/>
        <v>153</v>
      </c>
      <c r="B166" s="187"/>
      <c r="C166" s="188"/>
      <c r="D166" s="189"/>
      <c r="E166" s="189"/>
      <c r="F166" s="185"/>
      <c r="G166" s="185"/>
      <c r="H166" s="185"/>
      <c r="I166" s="185"/>
      <c r="J166" s="209" t="str">
        <f t="shared" si="83"/>
        <v>　</v>
      </c>
      <c r="K166" s="210"/>
      <c r="L166" s="211"/>
      <c r="M166" s="212"/>
      <c r="N166" s="221">
        <f t="shared" si="115"/>
        <v>124</v>
      </c>
      <c r="O166" s="222" t="str">
        <f t="shared" si="116"/>
        <v/>
      </c>
      <c r="P166" s="195"/>
      <c r="Q166" s="196"/>
      <c r="R166" s="197"/>
      <c r="S166" s="198"/>
      <c r="T166" s="199"/>
      <c r="V166" s="176" t="str">
        <f t="shared" ca="1" si="88"/>
        <v/>
      </c>
      <c r="W166" s="177" t="str">
        <f t="shared" ca="1" si="84"/>
        <v xml:space="preserve">       </v>
      </c>
      <c r="X166" s="79" t="str">
        <f t="shared" ca="1" si="85"/>
        <v xml:space="preserve">       </v>
      </c>
      <c r="Y166" s="75" t="str">
        <f t="shared" ca="1" si="89"/>
        <v/>
      </c>
      <c r="Z166" s="75" t="str">
        <f t="shared" ca="1" si="90"/>
        <v/>
      </c>
      <c r="AA166" s="75" t="str">
        <f t="shared" ca="1" si="91"/>
        <v/>
      </c>
      <c r="AB166" s="75" t="str">
        <f t="shared" ca="1" si="92"/>
        <v/>
      </c>
      <c r="AC166" s="75" t="str">
        <f t="shared" ca="1" si="93"/>
        <v/>
      </c>
      <c r="AD166" s="75" t="str">
        <f t="shared" ca="1" si="94"/>
        <v/>
      </c>
      <c r="AE166" s="75" t="str">
        <f t="shared" ca="1" si="95"/>
        <v/>
      </c>
      <c r="AF166" s="75" t="str">
        <f t="shared" ca="1" si="96"/>
        <v/>
      </c>
      <c r="AG166" s="84" t="str">
        <f t="shared" ca="1" si="97"/>
        <v/>
      </c>
      <c r="AH166" s="175" t="str">
        <f t="shared" ca="1" si="98"/>
        <v/>
      </c>
      <c r="AJ166" s="75" t="str">
        <f t="shared" ca="1" si="99"/>
        <v/>
      </c>
      <c r="AK166" s="75" t="str">
        <f t="shared" ca="1" si="86"/>
        <v xml:space="preserve">             </v>
      </c>
      <c r="AL166" s="79" t="str">
        <f t="shared" ca="1" si="87"/>
        <v xml:space="preserve">             </v>
      </c>
      <c r="AM166" s="75" t="str">
        <f t="shared" ca="1" si="100"/>
        <v/>
      </c>
      <c r="AN166" s="75" t="str">
        <f t="shared" ca="1" si="101"/>
        <v/>
      </c>
      <c r="AO166" s="75" t="str">
        <f t="shared" ca="1" si="102"/>
        <v/>
      </c>
      <c r="AP166" s="75" t="str">
        <f t="shared" ca="1" si="103"/>
        <v/>
      </c>
      <c r="AQ166" s="75" t="str">
        <f t="shared" ca="1" si="104"/>
        <v/>
      </c>
      <c r="AR166" s="75" t="str">
        <f t="shared" ca="1" si="105"/>
        <v/>
      </c>
      <c r="AS166" s="75" t="str">
        <f t="shared" ca="1" si="106"/>
        <v/>
      </c>
      <c r="AT166" s="75" t="str">
        <f t="shared" ca="1" si="107"/>
        <v/>
      </c>
      <c r="AU166" s="75" t="str">
        <f t="shared" ca="1" si="108"/>
        <v/>
      </c>
      <c r="AV166" s="75" t="str">
        <f t="shared" ca="1" si="109"/>
        <v/>
      </c>
      <c r="AW166" s="75" t="str">
        <f t="shared" ca="1" si="110"/>
        <v/>
      </c>
      <c r="AX166" s="75" t="str">
        <f t="shared" ca="1" si="111"/>
        <v/>
      </c>
      <c r="AY166" s="75" t="str">
        <f t="shared" ca="1" si="112"/>
        <v/>
      </c>
      <c r="BA166" s="75" t="str">
        <f t="shared" ca="1" si="113"/>
        <v/>
      </c>
    </row>
    <row r="167" spans="1:53" ht="18" customHeight="1" x14ac:dyDescent="0.15">
      <c r="A167" s="56">
        <f t="shared" si="114"/>
        <v>154</v>
      </c>
      <c r="B167" s="187"/>
      <c r="C167" s="188"/>
      <c r="D167" s="189"/>
      <c r="E167" s="189"/>
      <c r="F167" s="185"/>
      <c r="G167" s="185"/>
      <c r="H167" s="185"/>
      <c r="I167" s="185"/>
      <c r="J167" s="209" t="str">
        <f t="shared" si="83"/>
        <v>　</v>
      </c>
      <c r="K167" s="210"/>
      <c r="L167" s="211"/>
      <c r="M167" s="212"/>
      <c r="N167" s="221">
        <f t="shared" si="115"/>
        <v>124</v>
      </c>
      <c r="O167" s="222" t="str">
        <f t="shared" si="116"/>
        <v/>
      </c>
      <c r="P167" s="195"/>
      <c r="Q167" s="196"/>
      <c r="R167" s="197"/>
      <c r="S167" s="198"/>
      <c r="T167" s="199"/>
      <c r="V167" s="176" t="str">
        <f t="shared" ca="1" si="88"/>
        <v/>
      </c>
      <c r="W167" s="177" t="str">
        <f t="shared" ca="1" si="84"/>
        <v xml:space="preserve">       </v>
      </c>
      <c r="X167" s="79" t="str">
        <f t="shared" ca="1" si="85"/>
        <v xml:space="preserve">       </v>
      </c>
      <c r="Y167" s="75" t="str">
        <f t="shared" ca="1" si="89"/>
        <v/>
      </c>
      <c r="Z167" s="75" t="str">
        <f t="shared" ca="1" si="90"/>
        <v/>
      </c>
      <c r="AA167" s="75" t="str">
        <f t="shared" ca="1" si="91"/>
        <v/>
      </c>
      <c r="AB167" s="75" t="str">
        <f t="shared" ca="1" si="92"/>
        <v/>
      </c>
      <c r="AC167" s="75" t="str">
        <f t="shared" ca="1" si="93"/>
        <v/>
      </c>
      <c r="AD167" s="75" t="str">
        <f t="shared" ca="1" si="94"/>
        <v/>
      </c>
      <c r="AE167" s="75" t="str">
        <f t="shared" ca="1" si="95"/>
        <v/>
      </c>
      <c r="AF167" s="75" t="str">
        <f t="shared" ca="1" si="96"/>
        <v/>
      </c>
      <c r="AG167" s="84" t="str">
        <f t="shared" ca="1" si="97"/>
        <v/>
      </c>
      <c r="AH167" s="175" t="str">
        <f t="shared" ca="1" si="98"/>
        <v/>
      </c>
      <c r="AJ167" s="75" t="str">
        <f t="shared" ca="1" si="99"/>
        <v/>
      </c>
      <c r="AK167" s="75" t="str">
        <f t="shared" ca="1" si="86"/>
        <v xml:space="preserve">             </v>
      </c>
      <c r="AL167" s="79" t="str">
        <f t="shared" ca="1" si="87"/>
        <v xml:space="preserve">             </v>
      </c>
      <c r="AM167" s="75" t="str">
        <f t="shared" ca="1" si="100"/>
        <v/>
      </c>
      <c r="AN167" s="75" t="str">
        <f t="shared" ca="1" si="101"/>
        <v/>
      </c>
      <c r="AO167" s="75" t="str">
        <f t="shared" ca="1" si="102"/>
        <v/>
      </c>
      <c r="AP167" s="75" t="str">
        <f t="shared" ca="1" si="103"/>
        <v/>
      </c>
      <c r="AQ167" s="75" t="str">
        <f t="shared" ca="1" si="104"/>
        <v/>
      </c>
      <c r="AR167" s="75" t="str">
        <f t="shared" ca="1" si="105"/>
        <v/>
      </c>
      <c r="AS167" s="75" t="str">
        <f t="shared" ca="1" si="106"/>
        <v/>
      </c>
      <c r="AT167" s="75" t="str">
        <f t="shared" ca="1" si="107"/>
        <v/>
      </c>
      <c r="AU167" s="75" t="str">
        <f t="shared" ca="1" si="108"/>
        <v/>
      </c>
      <c r="AV167" s="75" t="str">
        <f t="shared" ca="1" si="109"/>
        <v/>
      </c>
      <c r="AW167" s="75" t="str">
        <f t="shared" ca="1" si="110"/>
        <v/>
      </c>
      <c r="AX167" s="75" t="str">
        <f t="shared" ca="1" si="111"/>
        <v/>
      </c>
      <c r="AY167" s="75" t="str">
        <f t="shared" ca="1" si="112"/>
        <v/>
      </c>
      <c r="BA167" s="75" t="str">
        <f t="shared" ca="1" si="113"/>
        <v/>
      </c>
    </row>
    <row r="168" spans="1:53" ht="18" customHeight="1" x14ac:dyDescent="0.15">
      <c r="A168" s="56">
        <f t="shared" si="114"/>
        <v>155</v>
      </c>
      <c r="B168" s="187"/>
      <c r="C168" s="188"/>
      <c r="D168" s="189"/>
      <c r="E168" s="189"/>
      <c r="F168" s="185"/>
      <c r="G168" s="185"/>
      <c r="H168" s="185"/>
      <c r="I168" s="185"/>
      <c r="J168" s="209" t="str">
        <f t="shared" si="83"/>
        <v>　</v>
      </c>
      <c r="K168" s="210"/>
      <c r="L168" s="211"/>
      <c r="M168" s="212"/>
      <c r="N168" s="221">
        <f t="shared" si="115"/>
        <v>124</v>
      </c>
      <c r="O168" s="222" t="str">
        <f t="shared" si="116"/>
        <v/>
      </c>
      <c r="P168" s="195"/>
      <c r="Q168" s="196"/>
      <c r="R168" s="197"/>
      <c r="S168" s="198"/>
      <c r="T168" s="199"/>
      <c r="V168" s="176" t="str">
        <f t="shared" ca="1" si="88"/>
        <v/>
      </c>
      <c r="W168" s="177" t="str">
        <f t="shared" ca="1" si="84"/>
        <v xml:space="preserve">       </v>
      </c>
      <c r="X168" s="79" t="str">
        <f t="shared" ca="1" si="85"/>
        <v xml:space="preserve">       </v>
      </c>
      <c r="Y168" s="75" t="str">
        <f t="shared" ca="1" si="89"/>
        <v/>
      </c>
      <c r="Z168" s="75" t="str">
        <f t="shared" ca="1" si="90"/>
        <v/>
      </c>
      <c r="AA168" s="75" t="str">
        <f t="shared" ca="1" si="91"/>
        <v/>
      </c>
      <c r="AB168" s="75" t="str">
        <f t="shared" ca="1" si="92"/>
        <v/>
      </c>
      <c r="AC168" s="75" t="str">
        <f t="shared" ca="1" si="93"/>
        <v/>
      </c>
      <c r="AD168" s="75" t="str">
        <f t="shared" ca="1" si="94"/>
        <v/>
      </c>
      <c r="AE168" s="75" t="str">
        <f t="shared" ca="1" si="95"/>
        <v/>
      </c>
      <c r="AF168" s="75" t="str">
        <f t="shared" ca="1" si="96"/>
        <v/>
      </c>
      <c r="AG168" s="84" t="str">
        <f t="shared" ca="1" si="97"/>
        <v/>
      </c>
      <c r="AH168" s="175" t="str">
        <f t="shared" ca="1" si="98"/>
        <v/>
      </c>
      <c r="AJ168" s="75" t="str">
        <f t="shared" ca="1" si="99"/>
        <v/>
      </c>
      <c r="AK168" s="75" t="str">
        <f t="shared" ca="1" si="86"/>
        <v xml:space="preserve">             </v>
      </c>
      <c r="AL168" s="79" t="str">
        <f t="shared" ca="1" si="87"/>
        <v xml:space="preserve">             </v>
      </c>
      <c r="AM168" s="75" t="str">
        <f t="shared" ca="1" si="100"/>
        <v/>
      </c>
      <c r="AN168" s="75" t="str">
        <f t="shared" ca="1" si="101"/>
        <v/>
      </c>
      <c r="AO168" s="75" t="str">
        <f t="shared" ca="1" si="102"/>
        <v/>
      </c>
      <c r="AP168" s="75" t="str">
        <f t="shared" ca="1" si="103"/>
        <v/>
      </c>
      <c r="AQ168" s="75" t="str">
        <f t="shared" ca="1" si="104"/>
        <v/>
      </c>
      <c r="AR168" s="75" t="str">
        <f t="shared" ca="1" si="105"/>
        <v/>
      </c>
      <c r="AS168" s="75" t="str">
        <f t="shared" ca="1" si="106"/>
        <v/>
      </c>
      <c r="AT168" s="75" t="str">
        <f t="shared" ca="1" si="107"/>
        <v/>
      </c>
      <c r="AU168" s="75" t="str">
        <f t="shared" ca="1" si="108"/>
        <v/>
      </c>
      <c r="AV168" s="75" t="str">
        <f t="shared" ca="1" si="109"/>
        <v/>
      </c>
      <c r="AW168" s="75" t="str">
        <f t="shared" ca="1" si="110"/>
        <v/>
      </c>
      <c r="AX168" s="75" t="str">
        <f t="shared" ca="1" si="111"/>
        <v/>
      </c>
      <c r="AY168" s="75" t="str">
        <f t="shared" ca="1" si="112"/>
        <v/>
      </c>
      <c r="BA168" s="75" t="str">
        <f t="shared" ca="1" si="113"/>
        <v/>
      </c>
    </row>
    <row r="169" spans="1:53" ht="18" customHeight="1" x14ac:dyDescent="0.15">
      <c r="A169" s="56">
        <f t="shared" si="114"/>
        <v>156</v>
      </c>
      <c r="B169" s="187"/>
      <c r="C169" s="188"/>
      <c r="D169" s="189"/>
      <c r="E169" s="189"/>
      <c r="F169" s="185"/>
      <c r="G169" s="185"/>
      <c r="H169" s="185"/>
      <c r="I169" s="185"/>
      <c r="J169" s="209" t="str">
        <f t="shared" si="83"/>
        <v>　</v>
      </c>
      <c r="K169" s="210"/>
      <c r="L169" s="211"/>
      <c r="M169" s="212"/>
      <c r="N169" s="221">
        <f t="shared" si="115"/>
        <v>124</v>
      </c>
      <c r="O169" s="222" t="str">
        <f t="shared" si="116"/>
        <v/>
      </c>
      <c r="P169" s="195"/>
      <c r="Q169" s="196"/>
      <c r="R169" s="197"/>
      <c r="S169" s="198"/>
      <c r="T169" s="199"/>
      <c r="V169" s="176" t="str">
        <f t="shared" ca="1" si="88"/>
        <v/>
      </c>
      <c r="W169" s="177" t="str">
        <f t="shared" ca="1" si="84"/>
        <v xml:space="preserve">       </v>
      </c>
      <c r="X169" s="79" t="str">
        <f t="shared" ca="1" si="85"/>
        <v xml:space="preserve">       </v>
      </c>
      <c r="Y169" s="75" t="str">
        <f t="shared" ca="1" si="89"/>
        <v/>
      </c>
      <c r="Z169" s="75" t="str">
        <f t="shared" ca="1" si="90"/>
        <v/>
      </c>
      <c r="AA169" s="75" t="str">
        <f t="shared" ca="1" si="91"/>
        <v/>
      </c>
      <c r="AB169" s="75" t="str">
        <f t="shared" ca="1" si="92"/>
        <v/>
      </c>
      <c r="AC169" s="75" t="str">
        <f t="shared" ca="1" si="93"/>
        <v/>
      </c>
      <c r="AD169" s="75" t="str">
        <f t="shared" ca="1" si="94"/>
        <v/>
      </c>
      <c r="AE169" s="75" t="str">
        <f t="shared" ca="1" si="95"/>
        <v/>
      </c>
      <c r="AF169" s="75" t="str">
        <f t="shared" ca="1" si="96"/>
        <v/>
      </c>
      <c r="AG169" s="84" t="str">
        <f t="shared" ca="1" si="97"/>
        <v/>
      </c>
      <c r="AH169" s="175" t="str">
        <f t="shared" ca="1" si="98"/>
        <v/>
      </c>
      <c r="AJ169" s="75" t="str">
        <f t="shared" ca="1" si="99"/>
        <v/>
      </c>
      <c r="AK169" s="75" t="str">
        <f t="shared" ca="1" si="86"/>
        <v xml:space="preserve">             </v>
      </c>
      <c r="AL169" s="79" t="str">
        <f t="shared" ca="1" si="87"/>
        <v xml:space="preserve">             </v>
      </c>
      <c r="AM169" s="75" t="str">
        <f t="shared" ca="1" si="100"/>
        <v/>
      </c>
      <c r="AN169" s="75" t="str">
        <f t="shared" ca="1" si="101"/>
        <v/>
      </c>
      <c r="AO169" s="75" t="str">
        <f t="shared" ca="1" si="102"/>
        <v/>
      </c>
      <c r="AP169" s="75" t="str">
        <f t="shared" ca="1" si="103"/>
        <v/>
      </c>
      <c r="AQ169" s="75" t="str">
        <f t="shared" ca="1" si="104"/>
        <v/>
      </c>
      <c r="AR169" s="75" t="str">
        <f t="shared" ca="1" si="105"/>
        <v/>
      </c>
      <c r="AS169" s="75" t="str">
        <f t="shared" ca="1" si="106"/>
        <v/>
      </c>
      <c r="AT169" s="75" t="str">
        <f t="shared" ca="1" si="107"/>
        <v/>
      </c>
      <c r="AU169" s="75" t="str">
        <f t="shared" ca="1" si="108"/>
        <v/>
      </c>
      <c r="AV169" s="75" t="str">
        <f t="shared" ca="1" si="109"/>
        <v/>
      </c>
      <c r="AW169" s="75" t="str">
        <f t="shared" ca="1" si="110"/>
        <v/>
      </c>
      <c r="AX169" s="75" t="str">
        <f t="shared" ca="1" si="111"/>
        <v/>
      </c>
      <c r="AY169" s="75" t="str">
        <f t="shared" ca="1" si="112"/>
        <v/>
      </c>
      <c r="BA169" s="75" t="str">
        <f t="shared" ca="1" si="113"/>
        <v/>
      </c>
    </row>
    <row r="170" spans="1:53" ht="18" customHeight="1" x14ac:dyDescent="0.15">
      <c r="A170" s="56">
        <f t="shared" si="114"/>
        <v>157</v>
      </c>
      <c r="B170" s="187"/>
      <c r="C170" s="188"/>
      <c r="D170" s="189"/>
      <c r="E170" s="189"/>
      <c r="F170" s="185"/>
      <c r="G170" s="185"/>
      <c r="H170" s="185"/>
      <c r="I170" s="185"/>
      <c r="J170" s="209" t="str">
        <f t="shared" si="83"/>
        <v>　</v>
      </c>
      <c r="K170" s="210"/>
      <c r="L170" s="211"/>
      <c r="M170" s="212"/>
      <c r="N170" s="221">
        <f t="shared" si="115"/>
        <v>124</v>
      </c>
      <c r="O170" s="222" t="str">
        <f t="shared" si="116"/>
        <v/>
      </c>
      <c r="P170" s="195"/>
      <c r="Q170" s="196"/>
      <c r="R170" s="197"/>
      <c r="S170" s="198"/>
      <c r="T170" s="199"/>
      <c r="V170" s="176" t="str">
        <f t="shared" ca="1" si="88"/>
        <v/>
      </c>
      <c r="W170" s="177" t="str">
        <f t="shared" ca="1" si="84"/>
        <v xml:space="preserve">       </v>
      </c>
      <c r="X170" s="79" t="str">
        <f t="shared" ca="1" si="85"/>
        <v xml:space="preserve">       </v>
      </c>
      <c r="Y170" s="75" t="str">
        <f t="shared" ca="1" si="89"/>
        <v/>
      </c>
      <c r="Z170" s="75" t="str">
        <f t="shared" ca="1" si="90"/>
        <v/>
      </c>
      <c r="AA170" s="75" t="str">
        <f t="shared" ca="1" si="91"/>
        <v/>
      </c>
      <c r="AB170" s="75" t="str">
        <f t="shared" ca="1" si="92"/>
        <v/>
      </c>
      <c r="AC170" s="75" t="str">
        <f t="shared" ca="1" si="93"/>
        <v/>
      </c>
      <c r="AD170" s="75" t="str">
        <f t="shared" ca="1" si="94"/>
        <v/>
      </c>
      <c r="AE170" s="75" t="str">
        <f t="shared" ca="1" si="95"/>
        <v/>
      </c>
      <c r="AF170" s="75" t="str">
        <f t="shared" ca="1" si="96"/>
        <v/>
      </c>
      <c r="AG170" s="84" t="str">
        <f t="shared" ca="1" si="97"/>
        <v/>
      </c>
      <c r="AH170" s="175" t="str">
        <f t="shared" ca="1" si="98"/>
        <v/>
      </c>
      <c r="AJ170" s="75" t="str">
        <f t="shared" ca="1" si="99"/>
        <v/>
      </c>
      <c r="AK170" s="75" t="str">
        <f t="shared" ca="1" si="86"/>
        <v xml:space="preserve">             </v>
      </c>
      <c r="AL170" s="79" t="str">
        <f t="shared" ca="1" si="87"/>
        <v xml:space="preserve">             </v>
      </c>
      <c r="AM170" s="75" t="str">
        <f t="shared" ca="1" si="100"/>
        <v/>
      </c>
      <c r="AN170" s="75" t="str">
        <f t="shared" ca="1" si="101"/>
        <v/>
      </c>
      <c r="AO170" s="75" t="str">
        <f t="shared" ca="1" si="102"/>
        <v/>
      </c>
      <c r="AP170" s="75" t="str">
        <f t="shared" ca="1" si="103"/>
        <v/>
      </c>
      <c r="AQ170" s="75" t="str">
        <f t="shared" ca="1" si="104"/>
        <v/>
      </c>
      <c r="AR170" s="75" t="str">
        <f t="shared" ca="1" si="105"/>
        <v/>
      </c>
      <c r="AS170" s="75" t="str">
        <f t="shared" ca="1" si="106"/>
        <v/>
      </c>
      <c r="AT170" s="75" t="str">
        <f t="shared" ca="1" si="107"/>
        <v/>
      </c>
      <c r="AU170" s="75" t="str">
        <f t="shared" ca="1" si="108"/>
        <v/>
      </c>
      <c r="AV170" s="75" t="str">
        <f t="shared" ca="1" si="109"/>
        <v/>
      </c>
      <c r="AW170" s="75" t="str">
        <f t="shared" ca="1" si="110"/>
        <v/>
      </c>
      <c r="AX170" s="75" t="str">
        <f t="shared" ca="1" si="111"/>
        <v/>
      </c>
      <c r="AY170" s="75" t="str">
        <f t="shared" ca="1" si="112"/>
        <v/>
      </c>
      <c r="BA170" s="75" t="str">
        <f t="shared" ca="1" si="113"/>
        <v/>
      </c>
    </row>
    <row r="171" spans="1:53" ht="18" customHeight="1" x14ac:dyDescent="0.15">
      <c r="A171" s="56">
        <f t="shared" si="114"/>
        <v>158</v>
      </c>
      <c r="B171" s="187"/>
      <c r="C171" s="188"/>
      <c r="D171" s="189"/>
      <c r="E171" s="189"/>
      <c r="F171" s="185"/>
      <c r="G171" s="185"/>
      <c r="H171" s="185"/>
      <c r="I171" s="185"/>
      <c r="J171" s="209" t="str">
        <f t="shared" si="83"/>
        <v>　</v>
      </c>
      <c r="K171" s="210"/>
      <c r="L171" s="211"/>
      <c r="M171" s="212"/>
      <c r="N171" s="221">
        <f t="shared" si="115"/>
        <v>124</v>
      </c>
      <c r="O171" s="222" t="str">
        <f t="shared" si="116"/>
        <v/>
      </c>
      <c r="P171" s="195"/>
      <c r="Q171" s="196"/>
      <c r="R171" s="197"/>
      <c r="S171" s="198"/>
      <c r="T171" s="199"/>
      <c r="V171" s="176" t="str">
        <f t="shared" ca="1" si="88"/>
        <v/>
      </c>
      <c r="W171" s="177" t="str">
        <f t="shared" ca="1" si="84"/>
        <v xml:space="preserve">       </v>
      </c>
      <c r="X171" s="79" t="str">
        <f t="shared" ca="1" si="85"/>
        <v xml:space="preserve">       </v>
      </c>
      <c r="Y171" s="75" t="str">
        <f t="shared" ca="1" si="89"/>
        <v/>
      </c>
      <c r="Z171" s="75" t="str">
        <f t="shared" ca="1" si="90"/>
        <v/>
      </c>
      <c r="AA171" s="75" t="str">
        <f t="shared" ca="1" si="91"/>
        <v/>
      </c>
      <c r="AB171" s="75" t="str">
        <f t="shared" ca="1" si="92"/>
        <v/>
      </c>
      <c r="AC171" s="75" t="str">
        <f t="shared" ca="1" si="93"/>
        <v/>
      </c>
      <c r="AD171" s="75" t="str">
        <f t="shared" ca="1" si="94"/>
        <v/>
      </c>
      <c r="AE171" s="75" t="str">
        <f t="shared" ca="1" si="95"/>
        <v/>
      </c>
      <c r="AF171" s="75" t="str">
        <f t="shared" ca="1" si="96"/>
        <v/>
      </c>
      <c r="AG171" s="84" t="str">
        <f t="shared" ca="1" si="97"/>
        <v/>
      </c>
      <c r="AH171" s="175" t="str">
        <f t="shared" ca="1" si="98"/>
        <v/>
      </c>
      <c r="AJ171" s="75" t="str">
        <f t="shared" ca="1" si="99"/>
        <v/>
      </c>
      <c r="AK171" s="75" t="str">
        <f t="shared" ca="1" si="86"/>
        <v xml:space="preserve">             </v>
      </c>
      <c r="AL171" s="79" t="str">
        <f t="shared" ca="1" si="87"/>
        <v xml:space="preserve">             </v>
      </c>
      <c r="AM171" s="75" t="str">
        <f t="shared" ca="1" si="100"/>
        <v/>
      </c>
      <c r="AN171" s="75" t="str">
        <f t="shared" ca="1" si="101"/>
        <v/>
      </c>
      <c r="AO171" s="75" t="str">
        <f t="shared" ca="1" si="102"/>
        <v/>
      </c>
      <c r="AP171" s="75" t="str">
        <f t="shared" ca="1" si="103"/>
        <v/>
      </c>
      <c r="AQ171" s="75" t="str">
        <f t="shared" ca="1" si="104"/>
        <v/>
      </c>
      <c r="AR171" s="75" t="str">
        <f t="shared" ca="1" si="105"/>
        <v/>
      </c>
      <c r="AS171" s="75" t="str">
        <f t="shared" ca="1" si="106"/>
        <v/>
      </c>
      <c r="AT171" s="75" t="str">
        <f t="shared" ca="1" si="107"/>
        <v/>
      </c>
      <c r="AU171" s="75" t="str">
        <f t="shared" ca="1" si="108"/>
        <v/>
      </c>
      <c r="AV171" s="75" t="str">
        <f t="shared" ca="1" si="109"/>
        <v/>
      </c>
      <c r="AW171" s="75" t="str">
        <f t="shared" ca="1" si="110"/>
        <v/>
      </c>
      <c r="AX171" s="75" t="str">
        <f t="shared" ca="1" si="111"/>
        <v/>
      </c>
      <c r="AY171" s="75" t="str">
        <f t="shared" ca="1" si="112"/>
        <v/>
      </c>
      <c r="BA171" s="75" t="str">
        <f t="shared" ca="1" si="113"/>
        <v/>
      </c>
    </row>
    <row r="172" spans="1:53" ht="18" customHeight="1" x14ac:dyDescent="0.15">
      <c r="A172" s="56">
        <f t="shared" si="114"/>
        <v>159</v>
      </c>
      <c r="B172" s="187"/>
      <c r="C172" s="188"/>
      <c r="D172" s="189"/>
      <c r="E172" s="189"/>
      <c r="F172" s="185"/>
      <c r="G172" s="185"/>
      <c r="H172" s="185"/>
      <c r="I172" s="185"/>
      <c r="J172" s="209" t="str">
        <f t="shared" si="83"/>
        <v>　</v>
      </c>
      <c r="K172" s="210"/>
      <c r="L172" s="211"/>
      <c r="M172" s="212"/>
      <c r="N172" s="221">
        <f t="shared" si="115"/>
        <v>124</v>
      </c>
      <c r="O172" s="222" t="str">
        <f t="shared" si="116"/>
        <v/>
      </c>
      <c r="P172" s="195"/>
      <c r="Q172" s="196"/>
      <c r="R172" s="197"/>
      <c r="S172" s="198"/>
      <c r="T172" s="199"/>
      <c r="V172" s="176" t="str">
        <f t="shared" ca="1" si="88"/>
        <v/>
      </c>
      <c r="W172" s="177" t="str">
        <f t="shared" ca="1" si="84"/>
        <v xml:space="preserve">       </v>
      </c>
      <c r="X172" s="79" t="str">
        <f t="shared" ca="1" si="85"/>
        <v xml:space="preserve">       </v>
      </c>
      <c r="Y172" s="75" t="str">
        <f t="shared" ca="1" si="89"/>
        <v/>
      </c>
      <c r="Z172" s="75" t="str">
        <f t="shared" ca="1" si="90"/>
        <v/>
      </c>
      <c r="AA172" s="75" t="str">
        <f t="shared" ca="1" si="91"/>
        <v/>
      </c>
      <c r="AB172" s="75" t="str">
        <f t="shared" ca="1" si="92"/>
        <v/>
      </c>
      <c r="AC172" s="75" t="str">
        <f t="shared" ca="1" si="93"/>
        <v/>
      </c>
      <c r="AD172" s="75" t="str">
        <f t="shared" ca="1" si="94"/>
        <v/>
      </c>
      <c r="AE172" s="75" t="str">
        <f t="shared" ca="1" si="95"/>
        <v/>
      </c>
      <c r="AF172" s="75" t="str">
        <f t="shared" ca="1" si="96"/>
        <v/>
      </c>
      <c r="AG172" s="84" t="str">
        <f t="shared" ca="1" si="97"/>
        <v/>
      </c>
      <c r="AH172" s="175" t="str">
        <f t="shared" ca="1" si="98"/>
        <v/>
      </c>
      <c r="AJ172" s="75" t="str">
        <f t="shared" ca="1" si="99"/>
        <v/>
      </c>
      <c r="AK172" s="75" t="str">
        <f t="shared" ca="1" si="86"/>
        <v xml:space="preserve">             </v>
      </c>
      <c r="AL172" s="79" t="str">
        <f t="shared" ca="1" si="87"/>
        <v xml:space="preserve">             </v>
      </c>
      <c r="AM172" s="75" t="str">
        <f t="shared" ca="1" si="100"/>
        <v/>
      </c>
      <c r="AN172" s="75" t="str">
        <f t="shared" ca="1" si="101"/>
        <v/>
      </c>
      <c r="AO172" s="75" t="str">
        <f t="shared" ca="1" si="102"/>
        <v/>
      </c>
      <c r="AP172" s="75" t="str">
        <f t="shared" ca="1" si="103"/>
        <v/>
      </c>
      <c r="AQ172" s="75" t="str">
        <f t="shared" ca="1" si="104"/>
        <v/>
      </c>
      <c r="AR172" s="75" t="str">
        <f t="shared" ca="1" si="105"/>
        <v/>
      </c>
      <c r="AS172" s="75" t="str">
        <f t="shared" ca="1" si="106"/>
        <v/>
      </c>
      <c r="AT172" s="75" t="str">
        <f t="shared" ca="1" si="107"/>
        <v/>
      </c>
      <c r="AU172" s="75" t="str">
        <f t="shared" ca="1" si="108"/>
        <v/>
      </c>
      <c r="AV172" s="75" t="str">
        <f t="shared" ca="1" si="109"/>
        <v/>
      </c>
      <c r="AW172" s="75" t="str">
        <f t="shared" ca="1" si="110"/>
        <v/>
      </c>
      <c r="AX172" s="75" t="str">
        <f t="shared" ca="1" si="111"/>
        <v/>
      </c>
      <c r="AY172" s="75" t="str">
        <f t="shared" ca="1" si="112"/>
        <v/>
      </c>
      <c r="BA172" s="75" t="str">
        <f t="shared" ca="1" si="113"/>
        <v/>
      </c>
    </row>
    <row r="173" spans="1:53" ht="18" customHeight="1" x14ac:dyDescent="0.15">
      <c r="A173" s="56">
        <f t="shared" si="114"/>
        <v>160</v>
      </c>
      <c r="B173" s="187"/>
      <c r="C173" s="188"/>
      <c r="D173" s="189"/>
      <c r="E173" s="189"/>
      <c r="F173" s="185"/>
      <c r="G173" s="185"/>
      <c r="H173" s="185"/>
      <c r="I173" s="185"/>
      <c r="J173" s="209" t="str">
        <f t="shared" si="83"/>
        <v>　</v>
      </c>
      <c r="K173" s="210"/>
      <c r="L173" s="211"/>
      <c r="M173" s="212"/>
      <c r="N173" s="221">
        <f t="shared" si="115"/>
        <v>124</v>
      </c>
      <c r="O173" s="222" t="str">
        <f t="shared" si="116"/>
        <v/>
      </c>
      <c r="P173" s="195"/>
      <c r="Q173" s="196"/>
      <c r="R173" s="197"/>
      <c r="S173" s="198"/>
      <c r="T173" s="199"/>
      <c r="V173" s="176" t="str">
        <f t="shared" ca="1" si="88"/>
        <v/>
      </c>
      <c r="W173" s="177" t="str">
        <f t="shared" ca="1" si="84"/>
        <v xml:space="preserve">       </v>
      </c>
      <c r="X173" s="79" t="str">
        <f t="shared" ca="1" si="85"/>
        <v xml:space="preserve">       </v>
      </c>
      <c r="Y173" s="75" t="str">
        <f t="shared" ca="1" si="89"/>
        <v/>
      </c>
      <c r="Z173" s="75" t="str">
        <f t="shared" ca="1" si="90"/>
        <v/>
      </c>
      <c r="AA173" s="75" t="str">
        <f t="shared" ca="1" si="91"/>
        <v/>
      </c>
      <c r="AB173" s="75" t="str">
        <f t="shared" ca="1" si="92"/>
        <v/>
      </c>
      <c r="AC173" s="75" t="str">
        <f t="shared" ca="1" si="93"/>
        <v/>
      </c>
      <c r="AD173" s="75" t="str">
        <f t="shared" ca="1" si="94"/>
        <v/>
      </c>
      <c r="AE173" s="75" t="str">
        <f t="shared" ca="1" si="95"/>
        <v/>
      </c>
      <c r="AF173" s="75" t="str">
        <f t="shared" ca="1" si="96"/>
        <v/>
      </c>
      <c r="AG173" s="84" t="str">
        <f t="shared" ca="1" si="97"/>
        <v/>
      </c>
      <c r="AH173" s="175" t="str">
        <f t="shared" ca="1" si="98"/>
        <v/>
      </c>
      <c r="AJ173" s="75" t="str">
        <f t="shared" ca="1" si="99"/>
        <v/>
      </c>
      <c r="AK173" s="75" t="str">
        <f t="shared" ca="1" si="86"/>
        <v xml:space="preserve">             </v>
      </c>
      <c r="AL173" s="79" t="str">
        <f t="shared" ca="1" si="87"/>
        <v xml:space="preserve">             </v>
      </c>
      <c r="AM173" s="75" t="str">
        <f t="shared" ca="1" si="100"/>
        <v/>
      </c>
      <c r="AN173" s="75" t="str">
        <f t="shared" ca="1" si="101"/>
        <v/>
      </c>
      <c r="AO173" s="75" t="str">
        <f t="shared" ca="1" si="102"/>
        <v/>
      </c>
      <c r="AP173" s="75" t="str">
        <f t="shared" ca="1" si="103"/>
        <v/>
      </c>
      <c r="AQ173" s="75" t="str">
        <f t="shared" ca="1" si="104"/>
        <v/>
      </c>
      <c r="AR173" s="75" t="str">
        <f t="shared" ca="1" si="105"/>
        <v/>
      </c>
      <c r="AS173" s="75" t="str">
        <f t="shared" ca="1" si="106"/>
        <v/>
      </c>
      <c r="AT173" s="75" t="str">
        <f t="shared" ca="1" si="107"/>
        <v/>
      </c>
      <c r="AU173" s="75" t="str">
        <f t="shared" ca="1" si="108"/>
        <v/>
      </c>
      <c r="AV173" s="75" t="str">
        <f t="shared" ca="1" si="109"/>
        <v/>
      </c>
      <c r="AW173" s="75" t="str">
        <f t="shared" ca="1" si="110"/>
        <v/>
      </c>
      <c r="AX173" s="75" t="str">
        <f t="shared" ca="1" si="111"/>
        <v/>
      </c>
      <c r="AY173" s="75" t="str">
        <f t="shared" ca="1" si="112"/>
        <v/>
      </c>
      <c r="BA173" s="75" t="str">
        <f t="shared" ca="1" si="113"/>
        <v/>
      </c>
    </row>
    <row r="174" spans="1:53" ht="18" customHeight="1" x14ac:dyDescent="0.15">
      <c r="A174" s="56">
        <f t="shared" si="114"/>
        <v>161</v>
      </c>
      <c r="B174" s="187"/>
      <c r="C174" s="188"/>
      <c r="D174" s="189"/>
      <c r="E174" s="189"/>
      <c r="F174" s="185"/>
      <c r="G174" s="185"/>
      <c r="H174" s="185"/>
      <c r="I174" s="185"/>
      <c r="J174" s="209" t="str">
        <f t="shared" si="83"/>
        <v>　</v>
      </c>
      <c r="K174" s="210"/>
      <c r="L174" s="211"/>
      <c r="M174" s="212"/>
      <c r="N174" s="221">
        <f t="shared" si="115"/>
        <v>124</v>
      </c>
      <c r="O174" s="222" t="str">
        <f t="shared" si="116"/>
        <v/>
      </c>
      <c r="P174" s="195"/>
      <c r="Q174" s="196"/>
      <c r="R174" s="197"/>
      <c r="S174" s="198"/>
      <c r="T174" s="199"/>
      <c r="V174" s="176" t="str">
        <f t="shared" ca="1" si="88"/>
        <v/>
      </c>
      <c r="W174" s="177" t="str">
        <f t="shared" ca="1" si="84"/>
        <v xml:space="preserve">       </v>
      </c>
      <c r="X174" s="79" t="str">
        <f t="shared" ca="1" si="85"/>
        <v xml:space="preserve">       </v>
      </c>
      <c r="Y174" s="75" t="str">
        <f t="shared" ca="1" si="89"/>
        <v/>
      </c>
      <c r="Z174" s="75" t="str">
        <f t="shared" ca="1" si="90"/>
        <v/>
      </c>
      <c r="AA174" s="75" t="str">
        <f t="shared" ca="1" si="91"/>
        <v/>
      </c>
      <c r="AB174" s="75" t="str">
        <f t="shared" ca="1" si="92"/>
        <v/>
      </c>
      <c r="AC174" s="75" t="str">
        <f t="shared" ca="1" si="93"/>
        <v/>
      </c>
      <c r="AD174" s="75" t="str">
        <f t="shared" ca="1" si="94"/>
        <v/>
      </c>
      <c r="AE174" s="75" t="str">
        <f t="shared" ca="1" si="95"/>
        <v/>
      </c>
      <c r="AF174" s="75" t="str">
        <f t="shared" ca="1" si="96"/>
        <v/>
      </c>
      <c r="AG174" s="84" t="str">
        <f t="shared" ca="1" si="97"/>
        <v/>
      </c>
      <c r="AH174" s="175" t="str">
        <f t="shared" ca="1" si="98"/>
        <v/>
      </c>
      <c r="AJ174" s="75" t="str">
        <f t="shared" ca="1" si="99"/>
        <v/>
      </c>
      <c r="AK174" s="75" t="str">
        <f t="shared" ca="1" si="86"/>
        <v xml:space="preserve">             </v>
      </c>
      <c r="AL174" s="79" t="str">
        <f t="shared" ca="1" si="87"/>
        <v xml:space="preserve">             </v>
      </c>
      <c r="AM174" s="75" t="str">
        <f t="shared" ca="1" si="100"/>
        <v/>
      </c>
      <c r="AN174" s="75" t="str">
        <f t="shared" ca="1" si="101"/>
        <v/>
      </c>
      <c r="AO174" s="75" t="str">
        <f t="shared" ca="1" si="102"/>
        <v/>
      </c>
      <c r="AP174" s="75" t="str">
        <f t="shared" ca="1" si="103"/>
        <v/>
      </c>
      <c r="AQ174" s="75" t="str">
        <f t="shared" ca="1" si="104"/>
        <v/>
      </c>
      <c r="AR174" s="75" t="str">
        <f t="shared" ca="1" si="105"/>
        <v/>
      </c>
      <c r="AS174" s="75" t="str">
        <f t="shared" ca="1" si="106"/>
        <v/>
      </c>
      <c r="AT174" s="75" t="str">
        <f t="shared" ca="1" si="107"/>
        <v/>
      </c>
      <c r="AU174" s="75" t="str">
        <f t="shared" ca="1" si="108"/>
        <v/>
      </c>
      <c r="AV174" s="75" t="str">
        <f t="shared" ca="1" si="109"/>
        <v/>
      </c>
      <c r="AW174" s="75" t="str">
        <f t="shared" ca="1" si="110"/>
        <v/>
      </c>
      <c r="AX174" s="75" t="str">
        <f t="shared" ca="1" si="111"/>
        <v/>
      </c>
      <c r="AY174" s="75" t="str">
        <f t="shared" ca="1" si="112"/>
        <v/>
      </c>
      <c r="BA174" s="75" t="str">
        <f t="shared" ca="1" si="113"/>
        <v/>
      </c>
    </row>
    <row r="175" spans="1:53" ht="18" customHeight="1" x14ac:dyDescent="0.15">
      <c r="A175" s="56">
        <f t="shared" si="114"/>
        <v>162</v>
      </c>
      <c r="B175" s="187"/>
      <c r="C175" s="188"/>
      <c r="D175" s="189"/>
      <c r="E175" s="189"/>
      <c r="F175" s="185"/>
      <c r="G175" s="185"/>
      <c r="H175" s="185"/>
      <c r="I175" s="185"/>
      <c r="J175" s="209" t="str">
        <f t="shared" si="83"/>
        <v>　</v>
      </c>
      <c r="K175" s="210"/>
      <c r="L175" s="211"/>
      <c r="M175" s="212"/>
      <c r="N175" s="221">
        <f t="shared" si="115"/>
        <v>124</v>
      </c>
      <c r="O175" s="222" t="str">
        <f t="shared" si="116"/>
        <v/>
      </c>
      <c r="P175" s="195"/>
      <c r="Q175" s="196"/>
      <c r="R175" s="197"/>
      <c r="S175" s="198"/>
      <c r="T175" s="199"/>
      <c r="V175" s="176" t="str">
        <f t="shared" ca="1" si="88"/>
        <v/>
      </c>
      <c r="W175" s="177" t="str">
        <f t="shared" ca="1" si="84"/>
        <v xml:space="preserve">       </v>
      </c>
      <c r="X175" s="79" t="str">
        <f t="shared" ca="1" si="85"/>
        <v xml:space="preserve">       </v>
      </c>
      <c r="Y175" s="75" t="str">
        <f t="shared" ca="1" si="89"/>
        <v/>
      </c>
      <c r="Z175" s="75" t="str">
        <f t="shared" ca="1" si="90"/>
        <v/>
      </c>
      <c r="AA175" s="75" t="str">
        <f t="shared" ca="1" si="91"/>
        <v/>
      </c>
      <c r="AB175" s="75" t="str">
        <f t="shared" ca="1" si="92"/>
        <v/>
      </c>
      <c r="AC175" s="75" t="str">
        <f t="shared" ca="1" si="93"/>
        <v/>
      </c>
      <c r="AD175" s="75" t="str">
        <f t="shared" ca="1" si="94"/>
        <v/>
      </c>
      <c r="AE175" s="75" t="str">
        <f t="shared" ca="1" si="95"/>
        <v/>
      </c>
      <c r="AF175" s="75" t="str">
        <f t="shared" ca="1" si="96"/>
        <v/>
      </c>
      <c r="AG175" s="84" t="str">
        <f t="shared" ca="1" si="97"/>
        <v/>
      </c>
      <c r="AH175" s="175" t="str">
        <f t="shared" ca="1" si="98"/>
        <v/>
      </c>
      <c r="AJ175" s="75" t="str">
        <f t="shared" ca="1" si="99"/>
        <v/>
      </c>
      <c r="AK175" s="75" t="str">
        <f t="shared" ca="1" si="86"/>
        <v xml:space="preserve">             </v>
      </c>
      <c r="AL175" s="79" t="str">
        <f t="shared" ca="1" si="87"/>
        <v xml:space="preserve">             </v>
      </c>
      <c r="AM175" s="75" t="str">
        <f t="shared" ca="1" si="100"/>
        <v/>
      </c>
      <c r="AN175" s="75" t="str">
        <f t="shared" ca="1" si="101"/>
        <v/>
      </c>
      <c r="AO175" s="75" t="str">
        <f t="shared" ca="1" si="102"/>
        <v/>
      </c>
      <c r="AP175" s="75" t="str">
        <f t="shared" ca="1" si="103"/>
        <v/>
      </c>
      <c r="AQ175" s="75" t="str">
        <f t="shared" ca="1" si="104"/>
        <v/>
      </c>
      <c r="AR175" s="75" t="str">
        <f t="shared" ca="1" si="105"/>
        <v/>
      </c>
      <c r="AS175" s="75" t="str">
        <f t="shared" ca="1" si="106"/>
        <v/>
      </c>
      <c r="AT175" s="75" t="str">
        <f t="shared" ca="1" si="107"/>
        <v/>
      </c>
      <c r="AU175" s="75" t="str">
        <f t="shared" ca="1" si="108"/>
        <v/>
      </c>
      <c r="AV175" s="75" t="str">
        <f t="shared" ca="1" si="109"/>
        <v/>
      </c>
      <c r="AW175" s="75" t="str">
        <f t="shared" ca="1" si="110"/>
        <v/>
      </c>
      <c r="AX175" s="75" t="str">
        <f t="shared" ca="1" si="111"/>
        <v/>
      </c>
      <c r="AY175" s="75" t="str">
        <f t="shared" ca="1" si="112"/>
        <v/>
      </c>
      <c r="BA175" s="75" t="str">
        <f t="shared" ca="1" si="113"/>
        <v/>
      </c>
    </row>
    <row r="176" spans="1:53" ht="18" customHeight="1" x14ac:dyDescent="0.15">
      <c r="A176" s="56">
        <f t="shared" si="114"/>
        <v>163</v>
      </c>
      <c r="B176" s="187"/>
      <c r="C176" s="188"/>
      <c r="D176" s="189"/>
      <c r="E176" s="189"/>
      <c r="F176" s="185"/>
      <c r="G176" s="185"/>
      <c r="H176" s="185"/>
      <c r="I176" s="185"/>
      <c r="J176" s="209" t="str">
        <f t="shared" si="83"/>
        <v>　</v>
      </c>
      <c r="K176" s="210"/>
      <c r="L176" s="211"/>
      <c r="M176" s="212"/>
      <c r="N176" s="221">
        <f t="shared" si="115"/>
        <v>124</v>
      </c>
      <c r="O176" s="222" t="str">
        <f t="shared" si="116"/>
        <v/>
      </c>
      <c r="P176" s="195"/>
      <c r="Q176" s="196"/>
      <c r="R176" s="197"/>
      <c r="S176" s="198"/>
      <c r="T176" s="199"/>
      <c r="V176" s="176" t="str">
        <f t="shared" ca="1" si="88"/>
        <v/>
      </c>
      <c r="W176" s="177" t="str">
        <f t="shared" ca="1" si="84"/>
        <v xml:space="preserve">       </v>
      </c>
      <c r="X176" s="79" t="str">
        <f t="shared" ca="1" si="85"/>
        <v xml:space="preserve">       </v>
      </c>
      <c r="Y176" s="75" t="str">
        <f t="shared" ca="1" si="89"/>
        <v/>
      </c>
      <c r="Z176" s="75" t="str">
        <f t="shared" ca="1" si="90"/>
        <v/>
      </c>
      <c r="AA176" s="75" t="str">
        <f t="shared" ca="1" si="91"/>
        <v/>
      </c>
      <c r="AB176" s="75" t="str">
        <f t="shared" ca="1" si="92"/>
        <v/>
      </c>
      <c r="AC176" s="75" t="str">
        <f t="shared" ca="1" si="93"/>
        <v/>
      </c>
      <c r="AD176" s="75" t="str">
        <f t="shared" ca="1" si="94"/>
        <v/>
      </c>
      <c r="AE176" s="75" t="str">
        <f t="shared" ca="1" si="95"/>
        <v/>
      </c>
      <c r="AF176" s="75" t="str">
        <f t="shared" ca="1" si="96"/>
        <v/>
      </c>
      <c r="AG176" s="84" t="str">
        <f t="shared" ca="1" si="97"/>
        <v/>
      </c>
      <c r="AH176" s="175" t="str">
        <f t="shared" ca="1" si="98"/>
        <v/>
      </c>
      <c r="AJ176" s="75" t="str">
        <f t="shared" ca="1" si="99"/>
        <v/>
      </c>
      <c r="AK176" s="75" t="str">
        <f t="shared" ca="1" si="86"/>
        <v xml:space="preserve">             </v>
      </c>
      <c r="AL176" s="79" t="str">
        <f t="shared" ca="1" si="87"/>
        <v xml:space="preserve">             </v>
      </c>
      <c r="AM176" s="75" t="str">
        <f t="shared" ca="1" si="100"/>
        <v/>
      </c>
      <c r="AN176" s="75" t="str">
        <f t="shared" ca="1" si="101"/>
        <v/>
      </c>
      <c r="AO176" s="75" t="str">
        <f t="shared" ca="1" si="102"/>
        <v/>
      </c>
      <c r="AP176" s="75" t="str">
        <f t="shared" ca="1" si="103"/>
        <v/>
      </c>
      <c r="AQ176" s="75" t="str">
        <f t="shared" ca="1" si="104"/>
        <v/>
      </c>
      <c r="AR176" s="75" t="str">
        <f t="shared" ca="1" si="105"/>
        <v/>
      </c>
      <c r="AS176" s="75" t="str">
        <f t="shared" ca="1" si="106"/>
        <v/>
      </c>
      <c r="AT176" s="75" t="str">
        <f t="shared" ca="1" si="107"/>
        <v/>
      </c>
      <c r="AU176" s="75" t="str">
        <f t="shared" ca="1" si="108"/>
        <v/>
      </c>
      <c r="AV176" s="75" t="str">
        <f t="shared" ca="1" si="109"/>
        <v/>
      </c>
      <c r="AW176" s="75" t="str">
        <f t="shared" ca="1" si="110"/>
        <v/>
      </c>
      <c r="AX176" s="75" t="str">
        <f t="shared" ca="1" si="111"/>
        <v/>
      </c>
      <c r="AY176" s="75" t="str">
        <f t="shared" ca="1" si="112"/>
        <v/>
      </c>
      <c r="BA176" s="75" t="str">
        <f t="shared" ca="1" si="113"/>
        <v/>
      </c>
    </row>
    <row r="177" spans="1:53" ht="18" customHeight="1" x14ac:dyDescent="0.15">
      <c r="A177" s="56">
        <f t="shared" si="114"/>
        <v>164</v>
      </c>
      <c r="B177" s="187"/>
      <c r="C177" s="188"/>
      <c r="D177" s="189"/>
      <c r="E177" s="189"/>
      <c r="F177" s="185"/>
      <c r="G177" s="185"/>
      <c r="H177" s="185"/>
      <c r="I177" s="185"/>
      <c r="J177" s="209" t="str">
        <f t="shared" si="83"/>
        <v>　</v>
      </c>
      <c r="K177" s="210"/>
      <c r="L177" s="211"/>
      <c r="M177" s="212"/>
      <c r="N177" s="221">
        <f t="shared" si="115"/>
        <v>124</v>
      </c>
      <c r="O177" s="222" t="str">
        <f t="shared" si="116"/>
        <v/>
      </c>
      <c r="P177" s="195"/>
      <c r="Q177" s="196"/>
      <c r="R177" s="197"/>
      <c r="S177" s="198"/>
      <c r="T177" s="199"/>
      <c r="V177" s="176" t="str">
        <f t="shared" ca="1" si="88"/>
        <v/>
      </c>
      <c r="W177" s="177" t="str">
        <f t="shared" ca="1" si="84"/>
        <v xml:space="preserve">       </v>
      </c>
      <c r="X177" s="79" t="str">
        <f t="shared" ca="1" si="85"/>
        <v xml:space="preserve">       </v>
      </c>
      <c r="Y177" s="75" t="str">
        <f t="shared" ca="1" si="89"/>
        <v/>
      </c>
      <c r="Z177" s="75" t="str">
        <f t="shared" ca="1" si="90"/>
        <v/>
      </c>
      <c r="AA177" s="75" t="str">
        <f t="shared" ca="1" si="91"/>
        <v/>
      </c>
      <c r="AB177" s="75" t="str">
        <f t="shared" ca="1" si="92"/>
        <v/>
      </c>
      <c r="AC177" s="75" t="str">
        <f t="shared" ca="1" si="93"/>
        <v/>
      </c>
      <c r="AD177" s="75" t="str">
        <f t="shared" ca="1" si="94"/>
        <v/>
      </c>
      <c r="AE177" s="75" t="str">
        <f t="shared" ca="1" si="95"/>
        <v/>
      </c>
      <c r="AF177" s="75" t="str">
        <f t="shared" ca="1" si="96"/>
        <v/>
      </c>
      <c r="AG177" s="84" t="str">
        <f t="shared" ca="1" si="97"/>
        <v/>
      </c>
      <c r="AH177" s="175" t="str">
        <f t="shared" ca="1" si="98"/>
        <v/>
      </c>
      <c r="AJ177" s="75" t="str">
        <f t="shared" ca="1" si="99"/>
        <v/>
      </c>
      <c r="AK177" s="75" t="str">
        <f t="shared" ca="1" si="86"/>
        <v xml:space="preserve">             </v>
      </c>
      <c r="AL177" s="79" t="str">
        <f t="shared" ca="1" si="87"/>
        <v xml:space="preserve">             </v>
      </c>
      <c r="AM177" s="75" t="str">
        <f t="shared" ca="1" si="100"/>
        <v/>
      </c>
      <c r="AN177" s="75" t="str">
        <f t="shared" ca="1" si="101"/>
        <v/>
      </c>
      <c r="AO177" s="75" t="str">
        <f t="shared" ca="1" si="102"/>
        <v/>
      </c>
      <c r="AP177" s="75" t="str">
        <f t="shared" ca="1" si="103"/>
        <v/>
      </c>
      <c r="AQ177" s="75" t="str">
        <f t="shared" ca="1" si="104"/>
        <v/>
      </c>
      <c r="AR177" s="75" t="str">
        <f t="shared" ca="1" si="105"/>
        <v/>
      </c>
      <c r="AS177" s="75" t="str">
        <f t="shared" ca="1" si="106"/>
        <v/>
      </c>
      <c r="AT177" s="75" t="str">
        <f t="shared" ca="1" si="107"/>
        <v/>
      </c>
      <c r="AU177" s="75" t="str">
        <f t="shared" ca="1" si="108"/>
        <v/>
      </c>
      <c r="AV177" s="75" t="str">
        <f t="shared" ca="1" si="109"/>
        <v/>
      </c>
      <c r="AW177" s="75" t="str">
        <f t="shared" ca="1" si="110"/>
        <v/>
      </c>
      <c r="AX177" s="75" t="str">
        <f t="shared" ca="1" si="111"/>
        <v/>
      </c>
      <c r="AY177" s="75" t="str">
        <f t="shared" ca="1" si="112"/>
        <v/>
      </c>
      <c r="BA177" s="75" t="str">
        <f t="shared" ca="1" si="113"/>
        <v/>
      </c>
    </row>
    <row r="178" spans="1:53" ht="18" customHeight="1" x14ac:dyDescent="0.15">
      <c r="A178" s="56">
        <f t="shared" si="114"/>
        <v>165</v>
      </c>
      <c r="B178" s="187"/>
      <c r="C178" s="188"/>
      <c r="D178" s="189"/>
      <c r="E178" s="189"/>
      <c r="F178" s="185"/>
      <c r="G178" s="185"/>
      <c r="H178" s="185"/>
      <c r="I178" s="185"/>
      <c r="J178" s="209" t="str">
        <f t="shared" si="83"/>
        <v>　</v>
      </c>
      <c r="K178" s="210"/>
      <c r="L178" s="211"/>
      <c r="M178" s="212"/>
      <c r="N178" s="221">
        <f t="shared" si="115"/>
        <v>124</v>
      </c>
      <c r="O178" s="222" t="str">
        <f t="shared" si="116"/>
        <v/>
      </c>
      <c r="P178" s="195"/>
      <c r="Q178" s="196"/>
      <c r="R178" s="197"/>
      <c r="S178" s="198"/>
      <c r="T178" s="199"/>
      <c r="V178" s="176" t="str">
        <f t="shared" ca="1" si="88"/>
        <v/>
      </c>
      <c r="W178" s="177" t="str">
        <f t="shared" ca="1" si="84"/>
        <v xml:space="preserve">       </v>
      </c>
      <c r="X178" s="79" t="str">
        <f t="shared" ca="1" si="85"/>
        <v xml:space="preserve">       </v>
      </c>
      <c r="Y178" s="75" t="str">
        <f t="shared" ca="1" si="89"/>
        <v/>
      </c>
      <c r="Z178" s="75" t="str">
        <f t="shared" ca="1" si="90"/>
        <v/>
      </c>
      <c r="AA178" s="75" t="str">
        <f t="shared" ca="1" si="91"/>
        <v/>
      </c>
      <c r="AB178" s="75" t="str">
        <f t="shared" ca="1" si="92"/>
        <v/>
      </c>
      <c r="AC178" s="75" t="str">
        <f t="shared" ca="1" si="93"/>
        <v/>
      </c>
      <c r="AD178" s="75" t="str">
        <f t="shared" ca="1" si="94"/>
        <v/>
      </c>
      <c r="AE178" s="75" t="str">
        <f t="shared" ca="1" si="95"/>
        <v/>
      </c>
      <c r="AF178" s="75" t="str">
        <f t="shared" ca="1" si="96"/>
        <v/>
      </c>
      <c r="AG178" s="84" t="str">
        <f t="shared" ca="1" si="97"/>
        <v/>
      </c>
      <c r="AH178" s="175" t="str">
        <f t="shared" ca="1" si="98"/>
        <v/>
      </c>
      <c r="AJ178" s="75" t="str">
        <f t="shared" ca="1" si="99"/>
        <v/>
      </c>
      <c r="AK178" s="75" t="str">
        <f t="shared" ca="1" si="86"/>
        <v xml:space="preserve">             </v>
      </c>
      <c r="AL178" s="79" t="str">
        <f t="shared" ca="1" si="87"/>
        <v xml:space="preserve">             </v>
      </c>
      <c r="AM178" s="75" t="str">
        <f t="shared" ca="1" si="100"/>
        <v/>
      </c>
      <c r="AN178" s="75" t="str">
        <f t="shared" ca="1" si="101"/>
        <v/>
      </c>
      <c r="AO178" s="75" t="str">
        <f t="shared" ca="1" si="102"/>
        <v/>
      </c>
      <c r="AP178" s="75" t="str">
        <f t="shared" ca="1" si="103"/>
        <v/>
      </c>
      <c r="AQ178" s="75" t="str">
        <f t="shared" ca="1" si="104"/>
        <v/>
      </c>
      <c r="AR178" s="75" t="str">
        <f t="shared" ca="1" si="105"/>
        <v/>
      </c>
      <c r="AS178" s="75" t="str">
        <f t="shared" ca="1" si="106"/>
        <v/>
      </c>
      <c r="AT178" s="75" t="str">
        <f t="shared" ca="1" si="107"/>
        <v/>
      </c>
      <c r="AU178" s="75" t="str">
        <f t="shared" ca="1" si="108"/>
        <v/>
      </c>
      <c r="AV178" s="75" t="str">
        <f t="shared" ca="1" si="109"/>
        <v/>
      </c>
      <c r="AW178" s="75" t="str">
        <f t="shared" ca="1" si="110"/>
        <v/>
      </c>
      <c r="AX178" s="75" t="str">
        <f t="shared" ca="1" si="111"/>
        <v/>
      </c>
      <c r="AY178" s="75" t="str">
        <f t="shared" ca="1" si="112"/>
        <v/>
      </c>
      <c r="BA178" s="75" t="str">
        <f t="shared" ca="1" si="113"/>
        <v/>
      </c>
    </row>
    <row r="179" spans="1:53" ht="18" customHeight="1" x14ac:dyDescent="0.15">
      <c r="A179" s="56">
        <f t="shared" si="114"/>
        <v>166</v>
      </c>
      <c r="B179" s="187"/>
      <c r="C179" s="188"/>
      <c r="D179" s="189"/>
      <c r="E179" s="189"/>
      <c r="F179" s="185"/>
      <c r="G179" s="185"/>
      <c r="H179" s="185"/>
      <c r="I179" s="185"/>
      <c r="J179" s="209" t="str">
        <f t="shared" si="83"/>
        <v>　</v>
      </c>
      <c r="K179" s="210"/>
      <c r="L179" s="211"/>
      <c r="M179" s="212"/>
      <c r="N179" s="221">
        <f t="shared" si="115"/>
        <v>124</v>
      </c>
      <c r="O179" s="222" t="str">
        <f t="shared" si="116"/>
        <v/>
      </c>
      <c r="P179" s="195"/>
      <c r="Q179" s="196"/>
      <c r="R179" s="197"/>
      <c r="S179" s="198"/>
      <c r="T179" s="199"/>
      <c r="V179" s="176" t="str">
        <f t="shared" ca="1" si="88"/>
        <v/>
      </c>
      <c r="W179" s="177" t="str">
        <f t="shared" ca="1" si="84"/>
        <v xml:space="preserve">       </v>
      </c>
      <c r="X179" s="79" t="str">
        <f t="shared" ca="1" si="85"/>
        <v xml:space="preserve">       </v>
      </c>
      <c r="Y179" s="75" t="str">
        <f t="shared" ca="1" si="89"/>
        <v/>
      </c>
      <c r="Z179" s="75" t="str">
        <f t="shared" ca="1" si="90"/>
        <v/>
      </c>
      <c r="AA179" s="75" t="str">
        <f t="shared" ca="1" si="91"/>
        <v/>
      </c>
      <c r="AB179" s="75" t="str">
        <f t="shared" ca="1" si="92"/>
        <v/>
      </c>
      <c r="AC179" s="75" t="str">
        <f t="shared" ca="1" si="93"/>
        <v/>
      </c>
      <c r="AD179" s="75" t="str">
        <f t="shared" ca="1" si="94"/>
        <v/>
      </c>
      <c r="AE179" s="75" t="str">
        <f t="shared" ca="1" si="95"/>
        <v/>
      </c>
      <c r="AF179" s="75" t="str">
        <f t="shared" ca="1" si="96"/>
        <v/>
      </c>
      <c r="AG179" s="84" t="str">
        <f t="shared" ca="1" si="97"/>
        <v/>
      </c>
      <c r="AH179" s="175" t="str">
        <f t="shared" ca="1" si="98"/>
        <v/>
      </c>
      <c r="AJ179" s="75" t="str">
        <f t="shared" ca="1" si="99"/>
        <v/>
      </c>
      <c r="AK179" s="75" t="str">
        <f t="shared" ca="1" si="86"/>
        <v xml:space="preserve">             </v>
      </c>
      <c r="AL179" s="79" t="str">
        <f t="shared" ca="1" si="87"/>
        <v xml:space="preserve">             </v>
      </c>
      <c r="AM179" s="75" t="str">
        <f t="shared" ca="1" si="100"/>
        <v/>
      </c>
      <c r="AN179" s="75" t="str">
        <f t="shared" ca="1" si="101"/>
        <v/>
      </c>
      <c r="AO179" s="75" t="str">
        <f t="shared" ca="1" si="102"/>
        <v/>
      </c>
      <c r="AP179" s="75" t="str">
        <f t="shared" ca="1" si="103"/>
        <v/>
      </c>
      <c r="AQ179" s="75" t="str">
        <f t="shared" ca="1" si="104"/>
        <v/>
      </c>
      <c r="AR179" s="75" t="str">
        <f t="shared" ca="1" si="105"/>
        <v/>
      </c>
      <c r="AS179" s="75" t="str">
        <f t="shared" ca="1" si="106"/>
        <v/>
      </c>
      <c r="AT179" s="75" t="str">
        <f t="shared" ca="1" si="107"/>
        <v/>
      </c>
      <c r="AU179" s="75" t="str">
        <f t="shared" ca="1" si="108"/>
        <v/>
      </c>
      <c r="AV179" s="75" t="str">
        <f t="shared" ca="1" si="109"/>
        <v/>
      </c>
      <c r="AW179" s="75" t="str">
        <f t="shared" ca="1" si="110"/>
        <v/>
      </c>
      <c r="AX179" s="75" t="str">
        <f t="shared" ca="1" si="111"/>
        <v/>
      </c>
      <c r="AY179" s="75" t="str">
        <f t="shared" ca="1" si="112"/>
        <v/>
      </c>
      <c r="BA179" s="75" t="str">
        <f t="shared" ca="1" si="113"/>
        <v/>
      </c>
    </row>
    <row r="180" spans="1:53" ht="18" customHeight="1" x14ac:dyDescent="0.15">
      <c r="A180" s="56">
        <f t="shared" si="114"/>
        <v>167</v>
      </c>
      <c r="B180" s="187"/>
      <c r="C180" s="188"/>
      <c r="D180" s="189"/>
      <c r="E180" s="189"/>
      <c r="F180" s="185"/>
      <c r="G180" s="185"/>
      <c r="H180" s="185"/>
      <c r="I180" s="185"/>
      <c r="J180" s="209" t="str">
        <f t="shared" si="83"/>
        <v>　</v>
      </c>
      <c r="K180" s="210"/>
      <c r="L180" s="211"/>
      <c r="M180" s="212"/>
      <c r="N180" s="221">
        <f t="shared" si="115"/>
        <v>124</v>
      </c>
      <c r="O180" s="222" t="str">
        <f t="shared" si="116"/>
        <v/>
      </c>
      <c r="P180" s="195"/>
      <c r="Q180" s="196"/>
      <c r="R180" s="197"/>
      <c r="S180" s="198"/>
      <c r="T180" s="199"/>
      <c r="V180" s="176" t="str">
        <f t="shared" ca="1" si="88"/>
        <v/>
      </c>
      <c r="W180" s="177" t="str">
        <f t="shared" ca="1" si="84"/>
        <v xml:space="preserve">       </v>
      </c>
      <c r="X180" s="79" t="str">
        <f t="shared" ca="1" si="85"/>
        <v xml:space="preserve">       </v>
      </c>
      <c r="Y180" s="75" t="str">
        <f t="shared" ca="1" si="89"/>
        <v/>
      </c>
      <c r="Z180" s="75" t="str">
        <f t="shared" ca="1" si="90"/>
        <v/>
      </c>
      <c r="AA180" s="75" t="str">
        <f t="shared" ca="1" si="91"/>
        <v/>
      </c>
      <c r="AB180" s="75" t="str">
        <f t="shared" ca="1" si="92"/>
        <v/>
      </c>
      <c r="AC180" s="75" t="str">
        <f t="shared" ca="1" si="93"/>
        <v/>
      </c>
      <c r="AD180" s="75" t="str">
        <f t="shared" ca="1" si="94"/>
        <v/>
      </c>
      <c r="AE180" s="75" t="str">
        <f t="shared" ca="1" si="95"/>
        <v/>
      </c>
      <c r="AF180" s="75" t="str">
        <f t="shared" ca="1" si="96"/>
        <v/>
      </c>
      <c r="AG180" s="84" t="str">
        <f t="shared" ca="1" si="97"/>
        <v/>
      </c>
      <c r="AH180" s="175" t="str">
        <f t="shared" ca="1" si="98"/>
        <v/>
      </c>
      <c r="AJ180" s="75" t="str">
        <f t="shared" ca="1" si="99"/>
        <v/>
      </c>
      <c r="AK180" s="75" t="str">
        <f t="shared" ca="1" si="86"/>
        <v xml:space="preserve">             </v>
      </c>
      <c r="AL180" s="79" t="str">
        <f t="shared" ca="1" si="87"/>
        <v xml:space="preserve">             </v>
      </c>
      <c r="AM180" s="75" t="str">
        <f t="shared" ca="1" si="100"/>
        <v/>
      </c>
      <c r="AN180" s="75" t="str">
        <f t="shared" ca="1" si="101"/>
        <v/>
      </c>
      <c r="AO180" s="75" t="str">
        <f t="shared" ca="1" si="102"/>
        <v/>
      </c>
      <c r="AP180" s="75" t="str">
        <f t="shared" ca="1" si="103"/>
        <v/>
      </c>
      <c r="AQ180" s="75" t="str">
        <f t="shared" ca="1" si="104"/>
        <v/>
      </c>
      <c r="AR180" s="75" t="str">
        <f t="shared" ca="1" si="105"/>
        <v/>
      </c>
      <c r="AS180" s="75" t="str">
        <f t="shared" ca="1" si="106"/>
        <v/>
      </c>
      <c r="AT180" s="75" t="str">
        <f t="shared" ca="1" si="107"/>
        <v/>
      </c>
      <c r="AU180" s="75" t="str">
        <f t="shared" ca="1" si="108"/>
        <v/>
      </c>
      <c r="AV180" s="75" t="str">
        <f t="shared" ca="1" si="109"/>
        <v/>
      </c>
      <c r="AW180" s="75" t="str">
        <f t="shared" ca="1" si="110"/>
        <v/>
      </c>
      <c r="AX180" s="75" t="str">
        <f t="shared" ca="1" si="111"/>
        <v/>
      </c>
      <c r="AY180" s="75" t="str">
        <f t="shared" ca="1" si="112"/>
        <v/>
      </c>
      <c r="BA180" s="75" t="str">
        <f t="shared" ca="1" si="113"/>
        <v/>
      </c>
    </row>
    <row r="181" spans="1:53" ht="18" customHeight="1" x14ac:dyDescent="0.15">
      <c r="A181" s="56">
        <f t="shared" si="114"/>
        <v>168</v>
      </c>
      <c r="B181" s="187"/>
      <c r="C181" s="188"/>
      <c r="D181" s="189"/>
      <c r="E181" s="189"/>
      <c r="F181" s="185"/>
      <c r="G181" s="185"/>
      <c r="H181" s="185"/>
      <c r="I181" s="185"/>
      <c r="J181" s="209" t="str">
        <f t="shared" si="83"/>
        <v>　</v>
      </c>
      <c r="K181" s="210"/>
      <c r="L181" s="211"/>
      <c r="M181" s="212"/>
      <c r="N181" s="221">
        <f t="shared" si="115"/>
        <v>124</v>
      </c>
      <c r="O181" s="222" t="str">
        <f t="shared" si="116"/>
        <v/>
      </c>
      <c r="P181" s="195"/>
      <c r="Q181" s="196"/>
      <c r="R181" s="197"/>
      <c r="S181" s="198"/>
      <c r="T181" s="199"/>
      <c r="V181" s="176" t="str">
        <f t="shared" ca="1" si="88"/>
        <v/>
      </c>
      <c r="W181" s="177" t="str">
        <f t="shared" ca="1" si="84"/>
        <v xml:space="preserve">       </v>
      </c>
      <c r="X181" s="79" t="str">
        <f t="shared" ca="1" si="85"/>
        <v xml:space="preserve">       </v>
      </c>
      <c r="Y181" s="75" t="str">
        <f t="shared" ca="1" si="89"/>
        <v/>
      </c>
      <c r="Z181" s="75" t="str">
        <f t="shared" ca="1" si="90"/>
        <v/>
      </c>
      <c r="AA181" s="75" t="str">
        <f t="shared" ca="1" si="91"/>
        <v/>
      </c>
      <c r="AB181" s="75" t="str">
        <f t="shared" ca="1" si="92"/>
        <v/>
      </c>
      <c r="AC181" s="75" t="str">
        <f t="shared" ca="1" si="93"/>
        <v/>
      </c>
      <c r="AD181" s="75" t="str">
        <f t="shared" ca="1" si="94"/>
        <v/>
      </c>
      <c r="AE181" s="75" t="str">
        <f t="shared" ca="1" si="95"/>
        <v/>
      </c>
      <c r="AF181" s="75" t="str">
        <f t="shared" ca="1" si="96"/>
        <v/>
      </c>
      <c r="AG181" s="84" t="str">
        <f t="shared" ca="1" si="97"/>
        <v/>
      </c>
      <c r="AH181" s="175" t="str">
        <f t="shared" ca="1" si="98"/>
        <v/>
      </c>
      <c r="AJ181" s="75" t="str">
        <f t="shared" ca="1" si="99"/>
        <v/>
      </c>
      <c r="AK181" s="75" t="str">
        <f t="shared" ca="1" si="86"/>
        <v xml:space="preserve">             </v>
      </c>
      <c r="AL181" s="79" t="str">
        <f t="shared" ca="1" si="87"/>
        <v xml:space="preserve">             </v>
      </c>
      <c r="AM181" s="75" t="str">
        <f t="shared" ca="1" si="100"/>
        <v/>
      </c>
      <c r="AN181" s="75" t="str">
        <f t="shared" ca="1" si="101"/>
        <v/>
      </c>
      <c r="AO181" s="75" t="str">
        <f t="shared" ca="1" si="102"/>
        <v/>
      </c>
      <c r="AP181" s="75" t="str">
        <f t="shared" ca="1" si="103"/>
        <v/>
      </c>
      <c r="AQ181" s="75" t="str">
        <f t="shared" ca="1" si="104"/>
        <v/>
      </c>
      <c r="AR181" s="75" t="str">
        <f t="shared" ca="1" si="105"/>
        <v/>
      </c>
      <c r="AS181" s="75" t="str">
        <f t="shared" ca="1" si="106"/>
        <v/>
      </c>
      <c r="AT181" s="75" t="str">
        <f t="shared" ca="1" si="107"/>
        <v/>
      </c>
      <c r="AU181" s="75" t="str">
        <f t="shared" ca="1" si="108"/>
        <v/>
      </c>
      <c r="AV181" s="75" t="str">
        <f t="shared" ca="1" si="109"/>
        <v/>
      </c>
      <c r="AW181" s="75" t="str">
        <f t="shared" ca="1" si="110"/>
        <v/>
      </c>
      <c r="AX181" s="75" t="str">
        <f t="shared" ca="1" si="111"/>
        <v/>
      </c>
      <c r="AY181" s="75" t="str">
        <f t="shared" ca="1" si="112"/>
        <v/>
      </c>
      <c r="BA181" s="75" t="str">
        <f t="shared" ca="1" si="113"/>
        <v/>
      </c>
    </row>
    <row r="182" spans="1:53" ht="18" customHeight="1" x14ac:dyDescent="0.15">
      <c r="A182" s="56">
        <f t="shared" si="114"/>
        <v>169</v>
      </c>
      <c r="B182" s="187"/>
      <c r="C182" s="188"/>
      <c r="D182" s="189"/>
      <c r="E182" s="189"/>
      <c r="F182" s="185"/>
      <c r="G182" s="185"/>
      <c r="H182" s="185"/>
      <c r="I182" s="185"/>
      <c r="J182" s="209" t="str">
        <f t="shared" si="83"/>
        <v>　</v>
      </c>
      <c r="K182" s="210"/>
      <c r="L182" s="211"/>
      <c r="M182" s="212"/>
      <c r="N182" s="221">
        <f t="shared" si="115"/>
        <v>124</v>
      </c>
      <c r="O182" s="222" t="str">
        <f t="shared" si="116"/>
        <v/>
      </c>
      <c r="P182" s="195"/>
      <c r="Q182" s="196"/>
      <c r="R182" s="197"/>
      <c r="S182" s="198"/>
      <c r="T182" s="199"/>
      <c r="V182" s="176" t="str">
        <f t="shared" ca="1" si="88"/>
        <v/>
      </c>
      <c r="W182" s="177" t="str">
        <f t="shared" ca="1" si="84"/>
        <v xml:space="preserve">       </v>
      </c>
      <c r="X182" s="79" t="str">
        <f t="shared" ca="1" si="85"/>
        <v xml:space="preserve">       </v>
      </c>
      <c r="Y182" s="75" t="str">
        <f t="shared" ca="1" si="89"/>
        <v/>
      </c>
      <c r="Z182" s="75" t="str">
        <f t="shared" ca="1" si="90"/>
        <v/>
      </c>
      <c r="AA182" s="75" t="str">
        <f t="shared" ca="1" si="91"/>
        <v/>
      </c>
      <c r="AB182" s="75" t="str">
        <f t="shared" ca="1" si="92"/>
        <v/>
      </c>
      <c r="AC182" s="75" t="str">
        <f t="shared" ca="1" si="93"/>
        <v/>
      </c>
      <c r="AD182" s="75" t="str">
        <f t="shared" ca="1" si="94"/>
        <v/>
      </c>
      <c r="AE182" s="75" t="str">
        <f t="shared" ca="1" si="95"/>
        <v/>
      </c>
      <c r="AF182" s="75" t="str">
        <f t="shared" ca="1" si="96"/>
        <v/>
      </c>
      <c r="AG182" s="84" t="str">
        <f t="shared" ca="1" si="97"/>
        <v/>
      </c>
      <c r="AH182" s="175" t="str">
        <f t="shared" ca="1" si="98"/>
        <v/>
      </c>
      <c r="AJ182" s="75" t="str">
        <f t="shared" ca="1" si="99"/>
        <v/>
      </c>
      <c r="AK182" s="75" t="str">
        <f t="shared" ca="1" si="86"/>
        <v xml:space="preserve">             </v>
      </c>
      <c r="AL182" s="79" t="str">
        <f t="shared" ca="1" si="87"/>
        <v xml:space="preserve">             </v>
      </c>
      <c r="AM182" s="75" t="str">
        <f t="shared" ca="1" si="100"/>
        <v/>
      </c>
      <c r="AN182" s="75" t="str">
        <f t="shared" ca="1" si="101"/>
        <v/>
      </c>
      <c r="AO182" s="75" t="str">
        <f t="shared" ca="1" si="102"/>
        <v/>
      </c>
      <c r="AP182" s="75" t="str">
        <f t="shared" ca="1" si="103"/>
        <v/>
      </c>
      <c r="AQ182" s="75" t="str">
        <f t="shared" ca="1" si="104"/>
        <v/>
      </c>
      <c r="AR182" s="75" t="str">
        <f t="shared" ca="1" si="105"/>
        <v/>
      </c>
      <c r="AS182" s="75" t="str">
        <f t="shared" ca="1" si="106"/>
        <v/>
      </c>
      <c r="AT182" s="75" t="str">
        <f t="shared" ca="1" si="107"/>
        <v/>
      </c>
      <c r="AU182" s="75" t="str">
        <f t="shared" ca="1" si="108"/>
        <v/>
      </c>
      <c r="AV182" s="75" t="str">
        <f t="shared" ca="1" si="109"/>
        <v/>
      </c>
      <c r="AW182" s="75" t="str">
        <f t="shared" ca="1" si="110"/>
        <v/>
      </c>
      <c r="AX182" s="75" t="str">
        <f t="shared" ca="1" si="111"/>
        <v/>
      </c>
      <c r="AY182" s="75" t="str">
        <f t="shared" ca="1" si="112"/>
        <v/>
      </c>
      <c r="BA182" s="75" t="str">
        <f t="shared" ca="1" si="113"/>
        <v/>
      </c>
    </row>
    <row r="183" spans="1:53" ht="18" customHeight="1" x14ac:dyDescent="0.15">
      <c r="A183" s="56">
        <f t="shared" si="114"/>
        <v>170</v>
      </c>
      <c r="B183" s="187"/>
      <c r="C183" s="188"/>
      <c r="D183" s="189"/>
      <c r="E183" s="189"/>
      <c r="F183" s="185"/>
      <c r="G183" s="185"/>
      <c r="H183" s="185"/>
      <c r="I183" s="185"/>
      <c r="J183" s="209" t="str">
        <f t="shared" ref="J183:J238" si="117">H183&amp;"　"&amp;I183</f>
        <v>　</v>
      </c>
      <c r="K183" s="210"/>
      <c r="L183" s="211"/>
      <c r="M183" s="212"/>
      <c r="N183" s="221">
        <f t="shared" si="115"/>
        <v>124</v>
      </c>
      <c r="O183" s="222" t="str">
        <f t="shared" si="116"/>
        <v/>
      </c>
      <c r="P183" s="195"/>
      <c r="Q183" s="196"/>
      <c r="R183" s="197"/>
      <c r="S183" s="198"/>
      <c r="T183" s="199"/>
      <c r="V183" s="176" t="str">
        <f t="shared" ca="1" si="88"/>
        <v/>
      </c>
      <c r="W183" s="177" t="str">
        <f t="shared" ref="W183:W238" ca="1" si="118">IF(ISERROR(SUBSTITUTE(X183,0,"")),"",SUBSTITUTE(X183,0,""))</f>
        <v xml:space="preserve">       </v>
      </c>
      <c r="X183" s="79" t="str">
        <f t="shared" ref="X183:X238" ca="1" si="119">IF(ISERROR(CONCATENATE(Y183," ",Z183,," ",AA183,," ",AB183,," ",AC183,," ",AD183,," ",AE183,," ",AF183)),"",CONCATENATE(Y183," ",Z183,," ",AA183,," ",AB183,," ",AC183,," ",AD183,," ",AE183,," ",AF183))</f>
        <v xml:space="preserve">       </v>
      </c>
      <c r="Y183" s="75" t="str">
        <f t="shared" ca="1" si="89"/>
        <v/>
      </c>
      <c r="Z183" s="75" t="str">
        <f t="shared" ca="1" si="90"/>
        <v/>
      </c>
      <c r="AA183" s="75" t="str">
        <f t="shared" ca="1" si="91"/>
        <v/>
      </c>
      <c r="AB183" s="75" t="str">
        <f t="shared" ca="1" si="92"/>
        <v/>
      </c>
      <c r="AC183" s="75" t="str">
        <f t="shared" ca="1" si="93"/>
        <v/>
      </c>
      <c r="AD183" s="75" t="str">
        <f t="shared" ca="1" si="94"/>
        <v/>
      </c>
      <c r="AE183" s="75" t="str">
        <f t="shared" ca="1" si="95"/>
        <v/>
      </c>
      <c r="AF183" s="75" t="str">
        <f t="shared" ca="1" si="96"/>
        <v/>
      </c>
      <c r="AG183" s="84" t="str">
        <f t="shared" ca="1" si="97"/>
        <v/>
      </c>
      <c r="AH183" s="175" t="str">
        <f t="shared" ca="1" si="98"/>
        <v/>
      </c>
      <c r="AJ183" s="75" t="str">
        <f t="shared" ca="1" si="99"/>
        <v/>
      </c>
      <c r="AK183" s="75" t="str">
        <f t="shared" ref="AK183:AK238" ca="1" si="120">IF(ISERROR(SUBSTITUTE(AL183,0,"")),"",SUBSTITUTE(AL183,0,""))</f>
        <v xml:space="preserve">             </v>
      </c>
      <c r="AL183" s="79" t="str">
        <f t="shared" ref="AL183:AL238" ca="1" si="121">IF(ISERROR(CONCATENATE(AM183," ",AN183,," ",AO183,," ",AP183,," ",AQ183,," ",AR183,," ",AS183,," ",AT183," ",AU183," ",AV183," ",AW183," ",AX183," ",AY183," ",BA183)),"",CONCATENATE(AM183," ",AN183,," ",AO183,," ",AP183,," ",AQ183,," ",AR183,," ",AS183,," ",AT183," ",AU183," ",AV183," ",AW183," ",AX183," ",AY183," ",BA183))</f>
        <v xml:space="preserve">             </v>
      </c>
      <c r="AM183" s="75" t="str">
        <f t="shared" ca="1" si="100"/>
        <v/>
      </c>
      <c r="AN183" s="75" t="str">
        <f t="shared" ca="1" si="101"/>
        <v/>
      </c>
      <c r="AO183" s="75" t="str">
        <f t="shared" ca="1" si="102"/>
        <v/>
      </c>
      <c r="AP183" s="75" t="str">
        <f t="shared" ca="1" si="103"/>
        <v/>
      </c>
      <c r="AQ183" s="75" t="str">
        <f t="shared" ca="1" si="104"/>
        <v/>
      </c>
      <c r="AR183" s="75" t="str">
        <f t="shared" ca="1" si="105"/>
        <v/>
      </c>
      <c r="AS183" s="75" t="str">
        <f t="shared" ca="1" si="106"/>
        <v/>
      </c>
      <c r="AT183" s="75" t="str">
        <f t="shared" ca="1" si="107"/>
        <v/>
      </c>
      <c r="AU183" s="75" t="str">
        <f t="shared" ca="1" si="108"/>
        <v/>
      </c>
      <c r="AV183" s="75" t="str">
        <f t="shared" ca="1" si="109"/>
        <v/>
      </c>
      <c r="AW183" s="75" t="str">
        <f t="shared" ca="1" si="110"/>
        <v/>
      </c>
      <c r="AX183" s="75" t="str">
        <f t="shared" ca="1" si="111"/>
        <v/>
      </c>
      <c r="AY183" s="75" t="str">
        <f t="shared" ca="1" si="112"/>
        <v/>
      </c>
      <c r="BA183" s="75" t="str">
        <f t="shared" ca="1" si="113"/>
        <v/>
      </c>
    </row>
    <row r="184" spans="1:53" ht="18" customHeight="1" x14ac:dyDescent="0.15">
      <c r="A184" s="56">
        <f t="shared" si="114"/>
        <v>171</v>
      </c>
      <c r="B184" s="187"/>
      <c r="C184" s="188"/>
      <c r="D184" s="189"/>
      <c r="E184" s="189"/>
      <c r="F184" s="185"/>
      <c r="G184" s="185"/>
      <c r="H184" s="185"/>
      <c r="I184" s="185"/>
      <c r="J184" s="209" t="str">
        <f t="shared" si="117"/>
        <v>　</v>
      </c>
      <c r="K184" s="210"/>
      <c r="L184" s="211"/>
      <c r="M184" s="212"/>
      <c r="N184" s="221">
        <f t="shared" si="115"/>
        <v>124</v>
      </c>
      <c r="O184" s="222" t="str">
        <f t="shared" si="116"/>
        <v/>
      </c>
      <c r="P184" s="195"/>
      <c r="Q184" s="196"/>
      <c r="R184" s="197"/>
      <c r="S184" s="198"/>
      <c r="T184" s="199"/>
      <c r="V184" s="176" t="str">
        <f t="shared" ca="1" si="88"/>
        <v/>
      </c>
      <c r="W184" s="177" t="str">
        <f t="shared" ca="1" si="118"/>
        <v xml:space="preserve">       </v>
      </c>
      <c r="X184" s="79" t="str">
        <f t="shared" ca="1" si="119"/>
        <v xml:space="preserve">       </v>
      </c>
      <c r="Y184" s="75" t="str">
        <f t="shared" ca="1" si="89"/>
        <v/>
      </c>
      <c r="Z184" s="75" t="str">
        <f t="shared" ca="1" si="90"/>
        <v/>
      </c>
      <c r="AA184" s="75" t="str">
        <f t="shared" ca="1" si="91"/>
        <v/>
      </c>
      <c r="AB184" s="75" t="str">
        <f t="shared" ca="1" si="92"/>
        <v/>
      </c>
      <c r="AC184" s="75" t="str">
        <f t="shared" ca="1" si="93"/>
        <v/>
      </c>
      <c r="AD184" s="75" t="str">
        <f t="shared" ca="1" si="94"/>
        <v/>
      </c>
      <c r="AE184" s="75" t="str">
        <f t="shared" ca="1" si="95"/>
        <v/>
      </c>
      <c r="AF184" s="75" t="str">
        <f t="shared" ca="1" si="96"/>
        <v/>
      </c>
      <c r="AG184" s="84" t="str">
        <f t="shared" ca="1" si="97"/>
        <v/>
      </c>
      <c r="AH184" s="175" t="str">
        <f t="shared" ca="1" si="98"/>
        <v/>
      </c>
      <c r="AJ184" s="75" t="str">
        <f t="shared" ca="1" si="99"/>
        <v/>
      </c>
      <c r="AK184" s="75" t="str">
        <f t="shared" ca="1" si="120"/>
        <v xml:space="preserve">             </v>
      </c>
      <c r="AL184" s="79" t="str">
        <f t="shared" ca="1" si="121"/>
        <v xml:space="preserve">             </v>
      </c>
      <c r="AM184" s="75" t="str">
        <f t="shared" ca="1" si="100"/>
        <v/>
      </c>
      <c r="AN184" s="75" t="str">
        <f t="shared" ca="1" si="101"/>
        <v/>
      </c>
      <c r="AO184" s="75" t="str">
        <f t="shared" ca="1" si="102"/>
        <v/>
      </c>
      <c r="AP184" s="75" t="str">
        <f t="shared" ca="1" si="103"/>
        <v/>
      </c>
      <c r="AQ184" s="75" t="str">
        <f t="shared" ca="1" si="104"/>
        <v/>
      </c>
      <c r="AR184" s="75" t="str">
        <f t="shared" ca="1" si="105"/>
        <v/>
      </c>
      <c r="AS184" s="75" t="str">
        <f t="shared" ca="1" si="106"/>
        <v/>
      </c>
      <c r="AT184" s="75" t="str">
        <f t="shared" ca="1" si="107"/>
        <v/>
      </c>
      <c r="AU184" s="75" t="str">
        <f t="shared" ca="1" si="108"/>
        <v/>
      </c>
      <c r="AV184" s="75" t="str">
        <f t="shared" ca="1" si="109"/>
        <v/>
      </c>
      <c r="AW184" s="75" t="str">
        <f t="shared" ca="1" si="110"/>
        <v/>
      </c>
      <c r="AX184" s="75" t="str">
        <f t="shared" ca="1" si="111"/>
        <v/>
      </c>
      <c r="AY184" s="75" t="str">
        <f t="shared" ca="1" si="112"/>
        <v/>
      </c>
      <c r="BA184" s="75" t="str">
        <f t="shared" ca="1" si="113"/>
        <v/>
      </c>
    </row>
    <row r="185" spans="1:53" ht="18" customHeight="1" x14ac:dyDescent="0.15">
      <c r="A185" s="56">
        <f t="shared" si="114"/>
        <v>172</v>
      </c>
      <c r="B185" s="187"/>
      <c r="C185" s="188"/>
      <c r="D185" s="189"/>
      <c r="E185" s="189"/>
      <c r="F185" s="185"/>
      <c r="G185" s="185"/>
      <c r="H185" s="185"/>
      <c r="I185" s="185"/>
      <c r="J185" s="209" t="str">
        <f t="shared" si="117"/>
        <v>　</v>
      </c>
      <c r="K185" s="210"/>
      <c r="L185" s="211"/>
      <c r="M185" s="212"/>
      <c r="N185" s="221">
        <f t="shared" si="115"/>
        <v>124</v>
      </c>
      <c r="O185" s="222" t="str">
        <f t="shared" si="116"/>
        <v/>
      </c>
      <c r="P185" s="195"/>
      <c r="Q185" s="196"/>
      <c r="R185" s="197"/>
      <c r="S185" s="198"/>
      <c r="T185" s="199"/>
      <c r="V185" s="176" t="str">
        <f t="shared" ca="1" si="88"/>
        <v/>
      </c>
      <c r="W185" s="177" t="str">
        <f t="shared" ca="1" si="118"/>
        <v xml:space="preserve">       </v>
      </c>
      <c r="X185" s="79" t="str">
        <f t="shared" ca="1" si="119"/>
        <v xml:space="preserve">       </v>
      </c>
      <c r="Y185" s="75" t="str">
        <f t="shared" ca="1" si="89"/>
        <v/>
      </c>
      <c r="Z185" s="75" t="str">
        <f t="shared" ca="1" si="90"/>
        <v/>
      </c>
      <c r="AA185" s="75" t="str">
        <f t="shared" ca="1" si="91"/>
        <v/>
      </c>
      <c r="AB185" s="75" t="str">
        <f t="shared" ca="1" si="92"/>
        <v/>
      </c>
      <c r="AC185" s="75" t="str">
        <f t="shared" ca="1" si="93"/>
        <v/>
      </c>
      <c r="AD185" s="75" t="str">
        <f t="shared" ca="1" si="94"/>
        <v/>
      </c>
      <c r="AE185" s="75" t="str">
        <f t="shared" ca="1" si="95"/>
        <v/>
      </c>
      <c r="AF185" s="75" t="str">
        <f t="shared" ca="1" si="96"/>
        <v/>
      </c>
      <c r="AG185" s="84" t="str">
        <f t="shared" ca="1" si="97"/>
        <v/>
      </c>
      <c r="AH185" s="175" t="str">
        <f t="shared" ca="1" si="98"/>
        <v/>
      </c>
      <c r="AJ185" s="75" t="str">
        <f t="shared" ca="1" si="99"/>
        <v/>
      </c>
      <c r="AK185" s="75" t="str">
        <f t="shared" ca="1" si="120"/>
        <v xml:space="preserve">             </v>
      </c>
      <c r="AL185" s="79" t="str">
        <f t="shared" ca="1" si="121"/>
        <v xml:space="preserve">             </v>
      </c>
      <c r="AM185" s="75" t="str">
        <f t="shared" ca="1" si="100"/>
        <v/>
      </c>
      <c r="AN185" s="75" t="str">
        <f t="shared" ca="1" si="101"/>
        <v/>
      </c>
      <c r="AO185" s="75" t="str">
        <f t="shared" ca="1" si="102"/>
        <v/>
      </c>
      <c r="AP185" s="75" t="str">
        <f t="shared" ca="1" si="103"/>
        <v/>
      </c>
      <c r="AQ185" s="75" t="str">
        <f t="shared" ca="1" si="104"/>
        <v/>
      </c>
      <c r="AR185" s="75" t="str">
        <f t="shared" ca="1" si="105"/>
        <v/>
      </c>
      <c r="AS185" s="75" t="str">
        <f t="shared" ca="1" si="106"/>
        <v/>
      </c>
      <c r="AT185" s="75" t="str">
        <f t="shared" ca="1" si="107"/>
        <v/>
      </c>
      <c r="AU185" s="75" t="str">
        <f t="shared" ca="1" si="108"/>
        <v/>
      </c>
      <c r="AV185" s="75" t="str">
        <f t="shared" ca="1" si="109"/>
        <v/>
      </c>
      <c r="AW185" s="75" t="str">
        <f t="shared" ca="1" si="110"/>
        <v/>
      </c>
      <c r="AX185" s="75" t="str">
        <f t="shared" ca="1" si="111"/>
        <v/>
      </c>
      <c r="AY185" s="75" t="str">
        <f t="shared" ca="1" si="112"/>
        <v/>
      </c>
      <c r="BA185" s="75" t="str">
        <f t="shared" ca="1" si="113"/>
        <v/>
      </c>
    </row>
    <row r="186" spans="1:53" ht="18" customHeight="1" x14ac:dyDescent="0.15">
      <c r="A186" s="56">
        <f t="shared" si="114"/>
        <v>173</v>
      </c>
      <c r="B186" s="187"/>
      <c r="C186" s="188"/>
      <c r="D186" s="189"/>
      <c r="E186" s="189"/>
      <c r="F186" s="185"/>
      <c r="G186" s="185"/>
      <c r="H186" s="185"/>
      <c r="I186" s="185"/>
      <c r="J186" s="209" t="str">
        <f t="shared" si="117"/>
        <v>　</v>
      </c>
      <c r="K186" s="210"/>
      <c r="L186" s="211"/>
      <c r="M186" s="212"/>
      <c r="N186" s="221">
        <f t="shared" si="115"/>
        <v>124</v>
      </c>
      <c r="O186" s="222" t="str">
        <f t="shared" si="116"/>
        <v/>
      </c>
      <c r="P186" s="195"/>
      <c r="Q186" s="196"/>
      <c r="R186" s="197"/>
      <c r="S186" s="198"/>
      <c r="T186" s="199"/>
      <c r="V186" s="176" t="str">
        <f t="shared" ca="1" si="88"/>
        <v/>
      </c>
      <c r="W186" s="177" t="str">
        <f t="shared" ca="1" si="118"/>
        <v xml:space="preserve">       </v>
      </c>
      <c r="X186" s="79" t="str">
        <f t="shared" ca="1" si="119"/>
        <v xml:space="preserve">       </v>
      </c>
      <c r="Y186" s="75" t="str">
        <f t="shared" ca="1" si="89"/>
        <v/>
      </c>
      <c r="Z186" s="75" t="str">
        <f t="shared" ca="1" si="90"/>
        <v/>
      </c>
      <c r="AA186" s="75" t="str">
        <f t="shared" ca="1" si="91"/>
        <v/>
      </c>
      <c r="AB186" s="75" t="str">
        <f t="shared" ca="1" si="92"/>
        <v/>
      </c>
      <c r="AC186" s="75" t="str">
        <f t="shared" ca="1" si="93"/>
        <v/>
      </c>
      <c r="AD186" s="75" t="str">
        <f t="shared" ca="1" si="94"/>
        <v/>
      </c>
      <c r="AE186" s="75" t="str">
        <f t="shared" ca="1" si="95"/>
        <v/>
      </c>
      <c r="AF186" s="75" t="str">
        <f t="shared" ca="1" si="96"/>
        <v/>
      </c>
      <c r="AG186" s="84" t="str">
        <f t="shared" ca="1" si="97"/>
        <v/>
      </c>
      <c r="AH186" s="175" t="str">
        <f t="shared" ca="1" si="98"/>
        <v/>
      </c>
      <c r="AJ186" s="75" t="str">
        <f t="shared" ca="1" si="99"/>
        <v/>
      </c>
      <c r="AK186" s="75" t="str">
        <f t="shared" ca="1" si="120"/>
        <v xml:space="preserve">             </v>
      </c>
      <c r="AL186" s="79" t="str">
        <f t="shared" ca="1" si="121"/>
        <v xml:space="preserve">             </v>
      </c>
      <c r="AM186" s="75" t="str">
        <f t="shared" ca="1" si="100"/>
        <v/>
      </c>
      <c r="AN186" s="75" t="str">
        <f t="shared" ca="1" si="101"/>
        <v/>
      </c>
      <c r="AO186" s="75" t="str">
        <f t="shared" ca="1" si="102"/>
        <v/>
      </c>
      <c r="AP186" s="75" t="str">
        <f t="shared" ca="1" si="103"/>
        <v/>
      </c>
      <c r="AQ186" s="75" t="str">
        <f t="shared" ca="1" si="104"/>
        <v/>
      </c>
      <c r="AR186" s="75" t="str">
        <f t="shared" ca="1" si="105"/>
        <v/>
      </c>
      <c r="AS186" s="75" t="str">
        <f t="shared" ca="1" si="106"/>
        <v/>
      </c>
      <c r="AT186" s="75" t="str">
        <f t="shared" ca="1" si="107"/>
        <v/>
      </c>
      <c r="AU186" s="75" t="str">
        <f t="shared" ca="1" si="108"/>
        <v/>
      </c>
      <c r="AV186" s="75" t="str">
        <f t="shared" ca="1" si="109"/>
        <v/>
      </c>
      <c r="AW186" s="75" t="str">
        <f t="shared" ca="1" si="110"/>
        <v/>
      </c>
      <c r="AX186" s="75" t="str">
        <f t="shared" ca="1" si="111"/>
        <v/>
      </c>
      <c r="AY186" s="75" t="str">
        <f t="shared" ca="1" si="112"/>
        <v/>
      </c>
      <c r="BA186" s="75" t="str">
        <f t="shared" ca="1" si="113"/>
        <v/>
      </c>
    </row>
    <row r="187" spans="1:53" ht="18" customHeight="1" x14ac:dyDescent="0.15">
      <c r="A187" s="56">
        <f t="shared" si="114"/>
        <v>174</v>
      </c>
      <c r="B187" s="187"/>
      <c r="C187" s="188"/>
      <c r="D187" s="189"/>
      <c r="E187" s="189"/>
      <c r="F187" s="185"/>
      <c r="G187" s="185"/>
      <c r="H187" s="185"/>
      <c r="I187" s="185"/>
      <c r="J187" s="209" t="str">
        <f t="shared" si="117"/>
        <v>　</v>
      </c>
      <c r="K187" s="210"/>
      <c r="L187" s="211"/>
      <c r="M187" s="212"/>
      <c r="N187" s="221">
        <f t="shared" si="115"/>
        <v>124</v>
      </c>
      <c r="O187" s="222" t="str">
        <f t="shared" si="116"/>
        <v/>
      </c>
      <c r="P187" s="195"/>
      <c r="Q187" s="196"/>
      <c r="R187" s="197"/>
      <c r="S187" s="198"/>
      <c r="T187" s="199"/>
      <c r="V187" s="176" t="str">
        <f t="shared" ca="1" si="88"/>
        <v/>
      </c>
      <c r="W187" s="177" t="str">
        <f t="shared" ca="1" si="118"/>
        <v xml:space="preserve">       </v>
      </c>
      <c r="X187" s="79" t="str">
        <f t="shared" ca="1" si="119"/>
        <v xml:space="preserve">       </v>
      </c>
      <c r="Y187" s="75" t="str">
        <f t="shared" ca="1" si="89"/>
        <v/>
      </c>
      <c r="Z187" s="75" t="str">
        <f t="shared" ca="1" si="90"/>
        <v/>
      </c>
      <c r="AA187" s="75" t="str">
        <f t="shared" ca="1" si="91"/>
        <v/>
      </c>
      <c r="AB187" s="75" t="str">
        <f t="shared" ca="1" si="92"/>
        <v/>
      </c>
      <c r="AC187" s="75" t="str">
        <f t="shared" ca="1" si="93"/>
        <v/>
      </c>
      <c r="AD187" s="75" t="str">
        <f t="shared" ca="1" si="94"/>
        <v/>
      </c>
      <c r="AE187" s="75" t="str">
        <f t="shared" ca="1" si="95"/>
        <v/>
      </c>
      <c r="AF187" s="75" t="str">
        <f t="shared" ca="1" si="96"/>
        <v/>
      </c>
      <c r="AG187" s="84" t="str">
        <f t="shared" ca="1" si="97"/>
        <v/>
      </c>
      <c r="AH187" s="175" t="str">
        <f t="shared" ca="1" si="98"/>
        <v/>
      </c>
      <c r="AJ187" s="75" t="str">
        <f t="shared" ca="1" si="99"/>
        <v/>
      </c>
      <c r="AK187" s="75" t="str">
        <f t="shared" ca="1" si="120"/>
        <v xml:space="preserve">             </v>
      </c>
      <c r="AL187" s="79" t="str">
        <f t="shared" ca="1" si="121"/>
        <v xml:space="preserve">             </v>
      </c>
      <c r="AM187" s="75" t="str">
        <f t="shared" ca="1" si="100"/>
        <v/>
      </c>
      <c r="AN187" s="75" t="str">
        <f t="shared" ca="1" si="101"/>
        <v/>
      </c>
      <c r="AO187" s="75" t="str">
        <f t="shared" ca="1" si="102"/>
        <v/>
      </c>
      <c r="AP187" s="75" t="str">
        <f t="shared" ca="1" si="103"/>
        <v/>
      </c>
      <c r="AQ187" s="75" t="str">
        <f t="shared" ca="1" si="104"/>
        <v/>
      </c>
      <c r="AR187" s="75" t="str">
        <f t="shared" ca="1" si="105"/>
        <v/>
      </c>
      <c r="AS187" s="75" t="str">
        <f t="shared" ca="1" si="106"/>
        <v/>
      </c>
      <c r="AT187" s="75" t="str">
        <f t="shared" ca="1" si="107"/>
        <v/>
      </c>
      <c r="AU187" s="75" t="str">
        <f t="shared" ca="1" si="108"/>
        <v/>
      </c>
      <c r="AV187" s="75" t="str">
        <f t="shared" ca="1" si="109"/>
        <v/>
      </c>
      <c r="AW187" s="75" t="str">
        <f t="shared" ca="1" si="110"/>
        <v/>
      </c>
      <c r="AX187" s="75" t="str">
        <f t="shared" ca="1" si="111"/>
        <v/>
      </c>
      <c r="AY187" s="75" t="str">
        <f t="shared" ca="1" si="112"/>
        <v/>
      </c>
      <c r="BA187" s="75" t="str">
        <f t="shared" ca="1" si="113"/>
        <v/>
      </c>
    </row>
    <row r="188" spans="1:53" ht="18" customHeight="1" x14ac:dyDescent="0.15">
      <c r="A188" s="56">
        <f t="shared" si="114"/>
        <v>175</v>
      </c>
      <c r="B188" s="187"/>
      <c r="C188" s="188"/>
      <c r="D188" s="189"/>
      <c r="E188" s="189"/>
      <c r="F188" s="185"/>
      <c r="G188" s="185"/>
      <c r="H188" s="185"/>
      <c r="I188" s="185"/>
      <c r="J188" s="209" t="str">
        <f t="shared" si="117"/>
        <v>　</v>
      </c>
      <c r="K188" s="210"/>
      <c r="L188" s="211"/>
      <c r="M188" s="212"/>
      <c r="N188" s="221">
        <f t="shared" si="115"/>
        <v>124</v>
      </c>
      <c r="O188" s="222" t="str">
        <f t="shared" si="116"/>
        <v/>
      </c>
      <c r="P188" s="195"/>
      <c r="Q188" s="196"/>
      <c r="R188" s="197"/>
      <c r="S188" s="198"/>
      <c r="T188" s="199"/>
      <c r="V188" s="176" t="str">
        <f t="shared" ca="1" si="88"/>
        <v/>
      </c>
      <c r="W188" s="177" t="str">
        <f t="shared" ca="1" si="118"/>
        <v xml:space="preserve">       </v>
      </c>
      <c r="X188" s="79" t="str">
        <f t="shared" ca="1" si="119"/>
        <v xml:space="preserve">       </v>
      </c>
      <c r="Y188" s="75" t="str">
        <f t="shared" ca="1" si="89"/>
        <v/>
      </c>
      <c r="Z188" s="75" t="str">
        <f t="shared" ca="1" si="90"/>
        <v/>
      </c>
      <c r="AA188" s="75" t="str">
        <f t="shared" ca="1" si="91"/>
        <v/>
      </c>
      <c r="AB188" s="75" t="str">
        <f t="shared" ca="1" si="92"/>
        <v/>
      </c>
      <c r="AC188" s="75" t="str">
        <f t="shared" ca="1" si="93"/>
        <v/>
      </c>
      <c r="AD188" s="75" t="str">
        <f t="shared" ca="1" si="94"/>
        <v/>
      </c>
      <c r="AE188" s="75" t="str">
        <f t="shared" ca="1" si="95"/>
        <v/>
      </c>
      <c r="AF188" s="75" t="str">
        <f t="shared" ca="1" si="96"/>
        <v/>
      </c>
      <c r="AG188" s="84" t="str">
        <f t="shared" ca="1" si="97"/>
        <v/>
      </c>
      <c r="AH188" s="175" t="str">
        <f t="shared" ca="1" si="98"/>
        <v/>
      </c>
      <c r="AJ188" s="75" t="str">
        <f t="shared" ca="1" si="99"/>
        <v/>
      </c>
      <c r="AK188" s="75" t="str">
        <f t="shared" ca="1" si="120"/>
        <v xml:space="preserve">             </v>
      </c>
      <c r="AL188" s="79" t="str">
        <f t="shared" ca="1" si="121"/>
        <v xml:space="preserve">             </v>
      </c>
      <c r="AM188" s="75" t="str">
        <f t="shared" ca="1" si="100"/>
        <v/>
      </c>
      <c r="AN188" s="75" t="str">
        <f t="shared" ca="1" si="101"/>
        <v/>
      </c>
      <c r="AO188" s="75" t="str">
        <f t="shared" ca="1" si="102"/>
        <v/>
      </c>
      <c r="AP188" s="75" t="str">
        <f t="shared" ca="1" si="103"/>
        <v/>
      </c>
      <c r="AQ188" s="75" t="str">
        <f t="shared" ca="1" si="104"/>
        <v/>
      </c>
      <c r="AR188" s="75" t="str">
        <f t="shared" ca="1" si="105"/>
        <v/>
      </c>
      <c r="AS188" s="75" t="str">
        <f t="shared" ca="1" si="106"/>
        <v/>
      </c>
      <c r="AT188" s="75" t="str">
        <f t="shared" ca="1" si="107"/>
        <v/>
      </c>
      <c r="AU188" s="75" t="str">
        <f t="shared" ca="1" si="108"/>
        <v/>
      </c>
      <c r="AV188" s="75" t="str">
        <f t="shared" ca="1" si="109"/>
        <v/>
      </c>
      <c r="AW188" s="75" t="str">
        <f t="shared" ca="1" si="110"/>
        <v/>
      </c>
      <c r="AX188" s="75" t="str">
        <f t="shared" ca="1" si="111"/>
        <v/>
      </c>
      <c r="AY188" s="75" t="str">
        <f t="shared" ca="1" si="112"/>
        <v/>
      </c>
      <c r="BA188" s="75" t="str">
        <f t="shared" ca="1" si="113"/>
        <v/>
      </c>
    </row>
    <row r="189" spans="1:53" ht="18" customHeight="1" x14ac:dyDescent="0.15">
      <c r="A189" s="56">
        <f t="shared" si="114"/>
        <v>176</v>
      </c>
      <c r="B189" s="187"/>
      <c r="C189" s="188"/>
      <c r="D189" s="189"/>
      <c r="E189" s="189"/>
      <c r="F189" s="185"/>
      <c r="G189" s="185"/>
      <c r="H189" s="185"/>
      <c r="I189" s="185"/>
      <c r="J189" s="209" t="str">
        <f t="shared" si="117"/>
        <v>　</v>
      </c>
      <c r="K189" s="210"/>
      <c r="L189" s="211"/>
      <c r="M189" s="212"/>
      <c r="N189" s="221">
        <f t="shared" si="115"/>
        <v>124</v>
      </c>
      <c r="O189" s="222" t="str">
        <f t="shared" si="116"/>
        <v/>
      </c>
      <c r="P189" s="195"/>
      <c r="Q189" s="200"/>
      <c r="R189" s="197"/>
      <c r="S189" s="198"/>
      <c r="T189" s="199"/>
      <c r="V189" s="176" t="str">
        <f t="shared" ca="1" si="88"/>
        <v/>
      </c>
      <c r="W189" s="177" t="str">
        <f t="shared" ca="1" si="118"/>
        <v xml:space="preserve">       </v>
      </c>
      <c r="X189" s="79" t="str">
        <f t="shared" ca="1" si="119"/>
        <v xml:space="preserve">       </v>
      </c>
      <c r="Y189" s="75" t="str">
        <f t="shared" ca="1" si="89"/>
        <v/>
      </c>
      <c r="Z189" s="75" t="str">
        <f t="shared" ca="1" si="90"/>
        <v/>
      </c>
      <c r="AA189" s="75" t="str">
        <f t="shared" ca="1" si="91"/>
        <v/>
      </c>
      <c r="AB189" s="75" t="str">
        <f t="shared" ca="1" si="92"/>
        <v/>
      </c>
      <c r="AC189" s="75" t="str">
        <f t="shared" ca="1" si="93"/>
        <v/>
      </c>
      <c r="AD189" s="75" t="str">
        <f t="shared" ca="1" si="94"/>
        <v/>
      </c>
      <c r="AE189" s="75" t="str">
        <f t="shared" ca="1" si="95"/>
        <v/>
      </c>
      <c r="AF189" s="75" t="str">
        <f t="shared" ca="1" si="96"/>
        <v/>
      </c>
      <c r="AG189" s="84" t="str">
        <f t="shared" ca="1" si="97"/>
        <v/>
      </c>
      <c r="AH189" s="175" t="str">
        <f t="shared" ca="1" si="98"/>
        <v/>
      </c>
      <c r="AJ189" s="75" t="str">
        <f t="shared" ca="1" si="99"/>
        <v/>
      </c>
      <c r="AK189" s="75" t="str">
        <f t="shared" ca="1" si="120"/>
        <v xml:space="preserve">             </v>
      </c>
      <c r="AL189" s="79" t="str">
        <f t="shared" ca="1" si="121"/>
        <v xml:space="preserve">             </v>
      </c>
      <c r="AM189" s="75" t="str">
        <f t="shared" ca="1" si="100"/>
        <v/>
      </c>
      <c r="AN189" s="75" t="str">
        <f t="shared" ca="1" si="101"/>
        <v/>
      </c>
      <c r="AO189" s="75" t="str">
        <f t="shared" ca="1" si="102"/>
        <v/>
      </c>
      <c r="AP189" s="75" t="str">
        <f t="shared" ca="1" si="103"/>
        <v/>
      </c>
      <c r="AQ189" s="75" t="str">
        <f t="shared" ca="1" si="104"/>
        <v/>
      </c>
      <c r="AR189" s="75" t="str">
        <f t="shared" ca="1" si="105"/>
        <v/>
      </c>
      <c r="AS189" s="75" t="str">
        <f t="shared" ca="1" si="106"/>
        <v/>
      </c>
      <c r="AT189" s="75" t="str">
        <f t="shared" ca="1" si="107"/>
        <v/>
      </c>
      <c r="AU189" s="75" t="str">
        <f t="shared" ca="1" si="108"/>
        <v/>
      </c>
      <c r="AV189" s="75" t="str">
        <f t="shared" ca="1" si="109"/>
        <v/>
      </c>
      <c r="AW189" s="75" t="str">
        <f t="shared" ca="1" si="110"/>
        <v/>
      </c>
      <c r="AX189" s="75" t="str">
        <f t="shared" ca="1" si="111"/>
        <v/>
      </c>
      <c r="AY189" s="75" t="str">
        <f t="shared" ca="1" si="112"/>
        <v/>
      </c>
      <c r="BA189" s="75" t="str">
        <f t="shared" ca="1" si="113"/>
        <v/>
      </c>
    </row>
    <row r="190" spans="1:53" ht="18" customHeight="1" x14ac:dyDescent="0.15">
      <c r="A190" s="56">
        <f t="shared" si="114"/>
        <v>177</v>
      </c>
      <c r="B190" s="187"/>
      <c r="C190" s="188"/>
      <c r="D190" s="189"/>
      <c r="E190" s="189"/>
      <c r="F190" s="185"/>
      <c r="G190" s="185"/>
      <c r="H190" s="185"/>
      <c r="I190" s="185"/>
      <c r="J190" s="209" t="str">
        <f t="shared" si="117"/>
        <v>　</v>
      </c>
      <c r="K190" s="210"/>
      <c r="L190" s="211"/>
      <c r="M190" s="212"/>
      <c r="N190" s="221">
        <f t="shared" si="115"/>
        <v>124</v>
      </c>
      <c r="O190" s="222" t="str">
        <f t="shared" si="116"/>
        <v/>
      </c>
      <c r="P190" s="195"/>
      <c r="Q190" s="196"/>
      <c r="R190" s="197"/>
      <c r="S190" s="198"/>
      <c r="T190" s="199"/>
      <c r="V190" s="176" t="str">
        <f t="shared" ca="1" si="88"/>
        <v/>
      </c>
      <c r="W190" s="177" t="str">
        <f t="shared" ca="1" si="118"/>
        <v xml:space="preserve">       </v>
      </c>
      <c r="X190" s="79" t="str">
        <f t="shared" ca="1" si="119"/>
        <v xml:space="preserve">       </v>
      </c>
      <c r="Y190" s="75" t="str">
        <f t="shared" ca="1" si="89"/>
        <v/>
      </c>
      <c r="Z190" s="75" t="str">
        <f t="shared" ca="1" si="90"/>
        <v/>
      </c>
      <c r="AA190" s="75" t="str">
        <f t="shared" ca="1" si="91"/>
        <v/>
      </c>
      <c r="AB190" s="75" t="str">
        <f t="shared" ca="1" si="92"/>
        <v/>
      </c>
      <c r="AC190" s="75" t="str">
        <f t="shared" ca="1" si="93"/>
        <v/>
      </c>
      <c r="AD190" s="75" t="str">
        <f t="shared" ca="1" si="94"/>
        <v/>
      </c>
      <c r="AE190" s="75" t="str">
        <f t="shared" ca="1" si="95"/>
        <v/>
      </c>
      <c r="AF190" s="75" t="str">
        <f t="shared" ca="1" si="96"/>
        <v/>
      </c>
      <c r="AG190" s="84" t="str">
        <f t="shared" ca="1" si="97"/>
        <v/>
      </c>
      <c r="AH190" s="175" t="str">
        <f t="shared" ca="1" si="98"/>
        <v/>
      </c>
      <c r="AJ190" s="75" t="str">
        <f t="shared" ca="1" si="99"/>
        <v/>
      </c>
      <c r="AK190" s="75" t="str">
        <f t="shared" ca="1" si="120"/>
        <v xml:space="preserve">             </v>
      </c>
      <c r="AL190" s="79" t="str">
        <f t="shared" ca="1" si="121"/>
        <v xml:space="preserve">             </v>
      </c>
      <c r="AM190" s="75" t="str">
        <f t="shared" ca="1" si="100"/>
        <v/>
      </c>
      <c r="AN190" s="75" t="str">
        <f t="shared" ca="1" si="101"/>
        <v/>
      </c>
      <c r="AO190" s="75" t="str">
        <f t="shared" ca="1" si="102"/>
        <v/>
      </c>
      <c r="AP190" s="75" t="str">
        <f t="shared" ca="1" si="103"/>
        <v/>
      </c>
      <c r="AQ190" s="75" t="str">
        <f t="shared" ca="1" si="104"/>
        <v/>
      </c>
      <c r="AR190" s="75" t="str">
        <f t="shared" ca="1" si="105"/>
        <v/>
      </c>
      <c r="AS190" s="75" t="str">
        <f t="shared" ca="1" si="106"/>
        <v/>
      </c>
      <c r="AT190" s="75" t="str">
        <f t="shared" ca="1" si="107"/>
        <v/>
      </c>
      <c r="AU190" s="75" t="str">
        <f t="shared" ca="1" si="108"/>
        <v/>
      </c>
      <c r="AV190" s="75" t="str">
        <f t="shared" ca="1" si="109"/>
        <v/>
      </c>
      <c r="AW190" s="75" t="str">
        <f t="shared" ca="1" si="110"/>
        <v/>
      </c>
      <c r="AX190" s="75" t="str">
        <f t="shared" ca="1" si="111"/>
        <v/>
      </c>
      <c r="AY190" s="75" t="str">
        <f t="shared" ca="1" si="112"/>
        <v/>
      </c>
      <c r="BA190" s="75" t="str">
        <f t="shared" ca="1" si="113"/>
        <v/>
      </c>
    </row>
    <row r="191" spans="1:53" ht="18" customHeight="1" x14ac:dyDescent="0.15">
      <c r="A191" s="56">
        <f t="shared" si="114"/>
        <v>178</v>
      </c>
      <c r="B191" s="187"/>
      <c r="C191" s="188"/>
      <c r="D191" s="189"/>
      <c r="E191" s="189"/>
      <c r="F191" s="185"/>
      <c r="G191" s="185"/>
      <c r="H191" s="185"/>
      <c r="I191" s="185"/>
      <c r="J191" s="209" t="str">
        <f t="shared" si="117"/>
        <v>　</v>
      </c>
      <c r="K191" s="210"/>
      <c r="L191" s="211"/>
      <c r="M191" s="212"/>
      <c r="N191" s="221">
        <f t="shared" si="115"/>
        <v>124</v>
      </c>
      <c r="O191" s="222" t="str">
        <f t="shared" si="116"/>
        <v/>
      </c>
      <c r="P191" s="195"/>
      <c r="Q191" s="196"/>
      <c r="R191" s="197"/>
      <c r="S191" s="198"/>
      <c r="T191" s="199"/>
      <c r="V191" s="176" t="str">
        <f t="shared" ca="1" si="88"/>
        <v/>
      </c>
      <c r="W191" s="177" t="str">
        <f t="shared" ca="1" si="118"/>
        <v xml:space="preserve">       </v>
      </c>
      <c r="X191" s="79" t="str">
        <f t="shared" ca="1" si="119"/>
        <v xml:space="preserve">       </v>
      </c>
      <c r="Y191" s="75" t="str">
        <f t="shared" ca="1" si="89"/>
        <v/>
      </c>
      <c r="Z191" s="75" t="str">
        <f t="shared" ca="1" si="90"/>
        <v/>
      </c>
      <c r="AA191" s="75" t="str">
        <f t="shared" ca="1" si="91"/>
        <v/>
      </c>
      <c r="AB191" s="75" t="str">
        <f t="shared" ca="1" si="92"/>
        <v/>
      </c>
      <c r="AC191" s="75" t="str">
        <f t="shared" ca="1" si="93"/>
        <v/>
      </c>
      <c r="AD191" s="75" t="str">
        <f t="shared" ca="1" si="94"/>
        <v/>
      </c>
      <c r="AE191" s="75" t="str">
        <f t="shared" ca="1" si="95"/>
        <v/>
      </c>
      <c r="AF191" s="75" t="str">
        <f t="shared" ca="1" si="96"/>
        <v/>
      </c>
      <c r="AG191" s="84" t="str">
        <f t="shared" ca="1" si="97"/>
        <v/>
      </c>
      <c r="AH191" s="175" t="str">
        <f t="shared" ca="1" si="98"/>
        <v/>
      </c>
      <c r="AJ191" s="75" t="str">
        <f t="shared" ca="1" si="99"/>
        <v/>
      </c>
      <c r="AK191" s="75" t="str">
        <f t="shared" ca="1" si="120"/>
        <v xml:space="preserve">             </v>
      </c>
      <c r="AL191" s="79" t="str">
        <f t="shared" ca="1" si="121"/>
        <v xml:space="preserve">             </v>
      </c>
      <c r="AM191" s="75" t="str">
        <f t="shared" ca="1" si="100"/>
        <v/>
      </c>
      <c r="AN191" s="75" t="str">
        <f t="shared" ca="1" si="101"/>
        <v/>
      </c>
      <c r="AO191" s="75" t="str">
        <f t="shared" ca="1" si="102"/>
        <v/>
      </c>
      <c r="AP191" s="75" t="str">
        <f t="shared" ca="1" si="103"/>
        <v/>
      </c>
      <c r="AQ191" s="75" t="str">
        <f t="shared" ca="1" si="104"/>
        <v/>
      </c>
      <c r="AR191" s="75" t="str">
        <f t="shared" ca="1" si="105"/>
        <v/>
      </c>
      <c r="AS191" s="75" t="str">
        <f t="shared" ca="1" si="106"/>
        <v/>
      </c>
      <c r="AT191" s="75" t="str">
        <f t="shared" ca="1" si="107"/>
        <v/>
      </c>
      <c r="AU191" s="75" t="str">
        <f t="shared" ca="1" si="108"/>
        <v/>
      </c>
      <c r="AV191" s="75" t="str">
        <f t="shared" ca="1" si="109"/>
        <v/>
      </c>
      <c r="AW191" s="75" t="str">
        <f t="shared" ca="1" si="110"/>
        <v/>
      </c>
      <c r="AX191" s="75" t="str">
        <f t="shared" ca="1" si="111"/>
        <v/>
      </c>
      <c r="AY191" s="75" t="str">
        <f t="shared" ca="1" si="112"/>
        <v/>
      </c>
      <c r="BA191" s="75" t="str">
        <f t="shared" ca="1" si="113"/>
        <v/>
      </c>
    </row>
    <row r="192" spans="1:53" ht="18" customHeight="1" x14ac:dyDescent="0.15">
      <c r="A192" s="56">
        <f t="shared" si="114"/>
        <v>179</v>
      </c>
      <c r="B192" s="187"/>
      <c r="C192" s="188"/>
      <c r="D192" s="189"/>
      <c r="E192" s="189"/>
      <c r="F192" s="185"/>
      <c r="G192" s="185"/>
      <c r="H192" s="185"/>
      <c r="I192" s="185"/>
      <c r="J192" s="209" t="str">
        <f t="shared" si="117"/>
        <v>　</v>
      </c>
      <c r="K192" s="210"/>
      <c r="L192" s="211"/>
      <c r="M192" s="212"/>
      <c r="N192" s="221">
        <f t="shared" si="115"/>
        <v>124</v>
      </c>
      <c r="O192" s="222" t="str">
        <f t="shared" si="116"/>
        <v/>
      </c>
      <c r="P192" s="195"/>
      <c r="Q192" s="196"/>
      <c r="R192" s="197"/>
      <c r="S192" s="198"/>
      <c r="T192" s="199"/>
      <c r="V192" s="176" t="str">
        <f t="shared" ca="1" si="88"/>
        <v/>
      </c>
      <c r="W192" s="177" t="str">
        <f t="shared" ca="1" si="118"/>
        <v xml:space="preserve">       </v>
      </c>
      <c r="X192" s="79" t="str">
        <f t="shared" ca="1" si="119"/>
        <v xml:space="preserve">       </v>
      </c>
      <c r="Y192" s="75" t="str">
        <f t="shared" ca="1" si="89"/>
        <v/>
      </c>
      <c r="Z192" s="75" t="str">
        <f t="shared" ca="1" si="90"/>
        <v/>
      </c>
      <c r="AA192" s="75" t="str">
        <f t="shared" ca="1" si="91"/>
        <v/>
      </c>
      <c r="AB192" s="75" t="str">
        <f t="shared" ca="1" si="92"/>
        <v/>
      </c>
      <c r="AC192" s="75" t="str">
        <f t="shared" ca="1" si="93"/>
        <v/>
      </c>
      <c r="AD192" s="75" t="str">
        <f t="shared" ca="1" si="94"/>
        <v/>
      </c>
      <c r="AE192" s="75" t="str">
        <f t="shared" ca="1" si="95"/>
        <v/>
      </c>
      <c r="AF192" s="75" t="str">
        <f t="shared" ca="1" si="96"/>
        <v/>
      </c>
      <c r="AG192" s="84" t="str">
        <f t="shared" ca="1" si="97"/>
        <v/>
      </c>
      <c r="AH192" s="175" t="str">
        <f t="shared" ca="1" si="98"/>
        <v/>
      </c>
      <c r="AJ192" s="75" t="str">
        <f t="shared" ca="1" si="99"/>
        <v/>
      </c>
      <c r="AK192" s="75" t="str">
        <f t="shared" ca="1" si="120"/>
        <v xml:space="preserve">             </v>
      </c>
      <c r="AL192" s="79" t="str">
        <f t="shared" ca="1" si="121"/>
        <v xml:space="preserve">             </v>
      </c>
      <c r="AM192" s="75" t="str">
        <f t="shared" ca="1" si="100"/>
        <v/>
      </c>
      <c r="AN192" s="75" t="str">
        <f t="shared" ca="1" si="101"/>
        <v/>
      </c>
      <c r="AO192" s="75" t="str">
        <f t="shared" ca="1" si="102"/>
        <v/>
      </c>
      <c r="AP192" s="75" t="str">
        <f t="shared" ca="1" si="103"/>
        <v/>
      </c>
      <c r="AQ192" s="75" t="str">
        <f t="shared" ca="1" si="104"/>
        <v/>
      </c>
      <c r="AR192" s="75" t="str">
        <f t="shared" ca="1" si="105"/>
        <v/>
      </c>
      <c r="AS192" s="75" t="str">
        <f t="shared" ca="1" si="106"/>
        <v/>
      </c>
      <c r="AT192" s="75" t="str">
        <f t="shared" ca="1" si="107"/>
        <v/>
      </c>
      <c r="AU192" s="75" t="str">
        <f t="shared" ca="1" si="108"/>
        <v/>
      </c>
      <c r="AV192" s="75" t="str">
        <f t="shared" ca="1" si="109"/>
        <v/>
      </c>
      <c r="AW192" s="75" t="str">
        <f t="shared" ca="1" si="110"/>
        <v/>
      </c>
      <c r="AX192" s="75" t="str">
        <f t="shared" ca="1" si="111"/>
        <v/>
      </c>
      <c r="AY192" s="75" t="str">
        <f t="shared" ca="1" si="112"/>
        <v/>
      </c>
      <c r="BA192" s="75" t="str">
        <f t="shared" ca="1" si="113"/>
        <v/>
      </c>
    </row>
    <row r="193" spans="1:53" ht="18" customHeight="1" x14ac:dyDescent="0.15">
      <c r="A193" s="56">
        <f t="shared" si="114"/>
        <v>180</v>
      </c>
      <c r="B193" s="187"/>
      <c r="C193" s="188"/>
      <c r="D193" s="189"/>
      <c r="E193" s="189"/>
      <c r="F193" s="185"/>
      <c r="G193" s="185"/>
      <c r="H193" s="185"/>
      <c r="I193" s="185"/>
      <c r="J193" s="209" t="str">
        <f t="shared" si="117"/>
        <v>　</v>
      </c>
      <c r="K193" s="210"/>
      <c r="L193" s="211"/>
      <c r="M193" s="212"/>
      <c r="N193" s="221">
        <f t="shared" si="115"/>
        <v>124</v>
      </c>
      <c r="O193" s="222" t="str">
        <f t="shared" si="116"/>
        <v/>
      </c>
      <c r="P193" s="195"/>
      <c r="Q193" s="196"/>
      <c r="R193" s="197"/>
      <c r="S193" s="198"/>
      <c r="T193" s="199"/>
      <c r="V193" s="176" t="str">
        <f t="shared" ca="1" si="88"/>
        <v/>
      </c>
      <c r="W193" s="177" t="str">
        <f t="shared" ca="1" si="118"/>
        <v xml:space="preserve">       </v>
      </c>
      <c r="X193" s="79" t="str">
        <f t="shared" ca="1" si="119"/>
        <v xml:space="preserve">       </v>
      </c>
      <c r="Y193" s="75" t="str">
        <f t="shared" ca="1" si="89"/>
        <v/>
      </c>
      <c r="Z193" s="75" t="str">
        <f t="shared" ca="1" si="90"/>
        <v/>
      </c>
      <c r="AA193" s="75" t="str">
        <f t="shared" ca="1" si="91"/>
        <v/>
      </c>
      <c r="AB193" s="75" t="str">
        <f t="shared" ca="1" si="92"/>
        <v/>
      </c>
      <c r="AC193" s="75" t="str">
        <f t="shared" ca="1" si="93"/>
        <v/>
      </c>
      <c r="AD193" s="75" t="str">
        <f t="shared" ca="1" si="94"/>
        <v/>
      </c>
      <c r="AE193" s="75" t="str">
        <f t="shared" ca="1" si="95"/>
        <v/>
      </c>
      <c r="AF193" s="75" t="str">
        <f t="shared" ca="1" si="96"/>
        <v/>
      </c>
      <c r="AG193" s="84" t="str">
        <f t="shared" ca="1" si="97"/>
        <v/>
      </c>
      <c r="AH193" s="175" t="str">
        <f t="shared" ca="1" si="98"/>
        <v/>
      </c>
      <c r="AJ193" s="75" t="str">
        <f t="shared" ca="1" si="99"/>
        <v/>
      </c>
      <c r="AK193" s="75" t="str">
        <f t="shared" ca="1" si="120"/>
        <v xml:space="preserve">             </v>
      </c>
      <c r="AL193" s="79" t="str">
        <f t="shared" ca="1" si="121"/>
        <v xml:space="preserve">             </v>
      </c>
      <c r="AM193" s="75" t="str">
        <f t="shared" ca="1" si="100"/>
        <v/>
      </c>
      <c r="AN193" s="75" t="str">
        <f t="shared" ca="1" si="101"/>
        <v/>
      </c>
      <c r="AO193" s="75" t="str">
        <f t="shared" ca="1" si="102"/>
        <v/>
      </c>
      <c r="AP193" s="75" t="str">
        <f t="shared" ca="1" si="103"/>
        <v/>
      </c>
      <c r="AQ193" s="75" t="str">
        <f t="shared" ca="1" si="104"/>
        <v/>
      </c>
      <c r="AR193" s="75" t="str">
        <f t="shared" ca="1" si="105"/>
        <v/>
      </c>
      <c r="AS193" s="75" t="str">
        <f t="shared" ca="1" si="106"/>
        <v/>
      </c>
      <c r="AT193" s="75" t="str">
        <f t="shared" ca="1" si="107"/>
        <v/>
      </c>
      <c r="AU193" s="75" t="str">
        <f t="shared" ca="1" si="108"/>
        <v/>
      </c>
      <c r="AV193" s="75" t="str">
        <f t="shared" ca="1" si="109"/>
        <v/>
      </c>
      <c r="AW193" s="75" t="str">
        <f t="shared" ca="1" si="110"/>
        <v/>
      </c>
      <c r="AX193" s="75" t="str">
        <f t="shared" ca="1" si="111"/>
        <v/>
      </c>
      <c r="AY193" s="75" t="str">
        <f t="shared" ca="1" si="112"/>
        <v/>
      </c>
      <c r="BA193" s="75" t="str">
        <f t="shared" ca="1" si="113"/>
        <v/>
      </c>
    </row>
    <row r="194" spans="1:53" ht="18" customHeight="1" x14ac:dyDescent="0.15">
      <c r="A194" s="56">
        <f t="shared" si="114"/>
        <v>181</v>
      </c>
      <c r="B194" s="187"/>
      <c r="C194" s="188"/>
      <c r="D194" s="189"/>
      <c r="E194" s="189"/>
      <c r="F194" s="185"/>
      <c r="G194" s="185"/>
      <c r="H194" s="185"/>
      <c r="I194" s="185"/>
      <c r="J194" s="209" t="str">
        <f t="shared" si="117"/>
        <v>　</v>
      </c>
      <c r="K194" s="210"/>
      <c r="L194" s="211"/>
      <c r="M194" s="212"/>
      <c r="N194" s="221">
        <f t="shared" si="115"/>
        <v>124</v>
      </c>
      <c r="O194" s="222" t="str">
        <f t="shared" si="116"/>
        <v/>
      </c>
      <c r="P194" s="195"/>
      <c r="Q194" s="196"/>
      <c r="R194" s="197"/>
      <c r="S194" s="198"/>
      <c r="T194" s="199"/>
      <c r="V194" s="176" t="str">
        <f t="shared" ca="1" si="88"/>
        <v/>
      </c>
      <c r="W194" s="177" t="str">
        <f t="shared" ca="1" si="118"/>
        <v xml:space="preserve">       </v>
      </c>
      <c r="X194" s="79" t="str">
        <f t="shared" ca="1" si="119"/>
        <v xml:space="preserve">       </v>
      </c>
      <c r="Y194" s="75" t="str">
        <f t="shared" ca="1" si="89"/>
        <v/>
      </c>
      <c r="Z194" s="75" t="str">
        <f t="shared" ca="1" si="90"/>
        <v/>
      </c>
      <c r="AA194" s="75" t="str">
        <f t="shared" ca="1" si="91"/>
        <v/>
      </c>
      <c r="AB194" s="75" t="str">
        <f t="shared" ca="1" si="92"/>
        <v/>
      </c>
      <c r="AC194" s="75" t="str">
        <f t="shared" ca="1" si="93"/>
        <v/>
      </c>
      <c r="AD194" s="75" t="str">
        <f t="shared" ca="1" si="94"/>
        <v/>
      </c>
      <c r="AE194" s="75" t="str">
        <f t="shared" ca="1" si="95"/>
        <v/>
      </c>
      <c r="AF194" s="75" t="str">
        <f t="shared" ca="1" si="96"/>
        <v/>
      </c>
      <c r="AG194" s="84" t="str">
        <f t="shared" ca="1" si="97"/>
        <v/>
      </c>
      <c r="AH194" s="175" t="str">
        <f t="shared" ca="1" si="98"/>
        <v/>
      </c>
      <c r="AJ194" s="75" t="str">
        <f t="shared" ca="1" si="99"/>
        <v/>
      </c>
      <c r="AK194" s="75" t="str">
        <f t="shared" ca="1" si="120"/>
        <v xml:space="preserve">             </v>
      </c>
      <c r="AL194" s="79" t="str">
        <f t="shared" ca="1" si="121"/>
        <v xml:space="preserve">             </v>
      </c>
      <c r="AM194" s="75" t="str">
        <f t="shared" ca="1" si="100"/>
        <v/>
      </c>
      <c r="AN194" s="75" t="str">
        <f t="shared" ca="1" si="101"/>
        <v/>
      </c>
      <c r="AO194" s="75" t="str">
        <f t="shared" ca="1" si="102"/>
        <v/>
      </c>
      <c r="AP194" s="75" t="str">
        <f t="shared" ca="1" si="103"/>
        <v/>
      </c>
      <c r="AQ194" s="75" t="str">
        <f t="shared" ca="1" si="104"/>
        <v/>
      </c>
      <c r="AR194" s="75" t="str">
        <f t="shared" ca="1" si="105"/>
        <v/>
      </c>
      <c r="AS194" s="75" t="str">
        <f t="shared" ca="1" si="106"/>
        <v/>
      </c>
      <c r="AT194" s="75" t="str">
        <f t="shared" ca="1" si="107"/>
        <v/>
      </c>
      <c r="AU194" s="75" t="str">
        <f t="shared" ca="1" si="108"/>
        <v/>
      </c>
      <c r="AV194" s="75" t="str">
        <f t="shared" ca="1" si="109"/>
        <v/>
      </c>
      <c r="AW194" s="75" t="str">
        <f t="shared" ca="1" si="110"/>
        <v/>
      </c>
      <c r="AX194" s="75" t="str">
        <f t="shared" ca="1" si="111"/>
        <v/>
      </c>
      <c r="AY194" s="75" t="str">
        <f t="shared" ca="1" si="112"/>
        <v/>
      </c>
      <c r="BA194" s="75" t="str">
        <f t="shared" ca="1" si="113"/>
        <v/>
      </c>
    </row>
    <row r="195" spans="1:53" ht="18" customHeight="1" x14ac:dyDescent="0.15">
      <c r="A195" s="56">
        <f t="shared" si="114"/>
        <v>182</v>
      </c>
      <c r="B195" s="187"/>
      <c r="C195" s="188"/>
      <c r="D195" s="189"/>
      <c r="E195" s="189"/>
      <c r="F195" s="185"/>
      <c r="G195" s="185"/>
      <c r="H195" s="185"/>
      <c r="I195" s="185"/>
      <c r="J195" s="209" t="str">
        <f t="shared" si="117"/>
        <v>　</v>
      </c>
      <c r="K195" s="210"/>
      <c r="L195" s="211"/>
      <c r="M195" s="212"/>
      <c r="N195" s="221">
        <f t="shared" si="115"/>
        <v>124</v>
      </c>
      <c r="O195" s="222" t="str">
        <f t="shared" si="116"/>
        <v/>
      </c>
      <c r="P195" s="195"/>
      <c r="Q195" s="196"/>
      <c r="R195" s="197"/>
      <c r="S195" s="198"/>
      <c r="T195" s="199"/>
      <c r="V195" s="176" t="str">
        <f t="shared" ca="1" si="88"/>
        <v/>
      </c>
      <c r="W195" s="177" t="str">
        <f t="shared" ca="1" si="118"/>
        <v xml:space="preserve">       </v>
      </c>
      <c r="X195" s="79" t="str">
        <f t="shared" ca="1" si="119"/>
        <v xml:space="preserve">       </v>
      </c>
      <c r="Y195" s="75" t="str">
        <f t="shared" ca="1" si="89"/>
        <v/>
      </c>
      <c r="Z195" s="75" t="str">
        <f t="shared" ca="1" si="90"/>
        <v/>
      </c>
      <c r="AA195" s="75" t="str">
        <f t="shared" ca="1" si="91"/>
        <v/>
      </c>
      <c r="AB195" s="75" t="str">
        <f t="shared" ca="1" si="92"/>
        <v/>
      </c>
      <c r="AC195" s="75" t="str">
        <f t="shared" ca="1" si="93"/>
        <v/>
      </c>
      <c r="AD195" s="75" t="str">
        <f t="shared" ca="1" si="94"/>
        <v/>
      </c>
      <c r="AE195" s="75" t="str">
        <f t="shared" ca="1" si="95"/>
        <v/>
      </c>
      <c r="AF195" s="75" t="str">
        <f t="shared" ca="1" si="96"/>
        <v/>
      </c>
      <c r="AG195" s="84" t="str">
        <f t="shared" ca="1" si="97"/>
        <v/>
      </c>
      <c r="AH195" s="175" t="str">
        <f t="shared" ca="1" si="98"/>
        <v/>
      </c>
      <c r="AJ195" s="75" t="str">
        <f t="shared" ca="1" si="99"/>
        <v/>
      </c>
      <c r="AK195" s="75" t="str">
        <f t="shared" ca="1" si="120"/>
        <v xml:space="preserve">             </v>
      </c>
      <c r="AL195" s="79" t="str">
        <f t="shared" ca="1" si="121"/>
        <v xml:space="preserve">             </v>
      </c>
      <c r="AM195" s="75" t="str">
        <f t="shared" ca="1" si="100"/>
        <v/>
      </c>
      <c r="AN195" s="75" t="str">
        <f t="shared" ca="1" si="101"/>
        <v/>
      </c>
      <c r="AO195" s="75" t="str">
        <f t="shared" ca="1" si="102"/>
        <v/>
      </c>
      <c r="AP195" s="75" t="str">
        <f t="shared" ca="1" si="103"/>
        <v/>
      </c>
      <c r="AQ195" s="75" t="str">
        <f t="shared" ca="1" si="104"/>
        <v/>
      </c>
      <c r="AR195" s="75" t="str">
        <f t="shared" ca="1" si="105"/>
        <v/>
      </c>
      <c r="AS195" s="75" t="str">
        <f t="shared" ca="1" si="106"/>
        <v/>
      </c>
      <c r="AT195" s="75" t="str">
        <f t="shared" ca="1" si="107"/>
        <v/>
      </c>
      <c r="AU195" s="75" t="str">
        <f t="shared" ca="1" si="108"/>
        <v/>
      </c>
      <c r="AV195" s="75" t="str">
        <f t="shared" ca="1" si="109"/>
        <v/>
      </c>
      <c r="AW195" s="75" t="str">
        <f t="shared" ca="1" si="110"/>
        <v/>
      </c>
      <c r="AX195" s="75" t="str">
        <f t="shared" ca="1" si="111"/>
        <v/>
      </c>
      <c r="AY195" s="75" t="str">
        <f t="shared" ca="1" si="112"/>
        <v/>
      </c>
      <c r="BA195" s="75" t="str">
        <f t="shared" ca="1" si="113"/>
        <v/>
      </c>
    </row>
    <row r="196" spans="1:53" ht="18" customHeight="1" x14ac:dyDescent="0.15">
      <c r="A196" s="56">
        <f t="shared" si="114"/>
        <v>183</v>
      </c>
      <c r="B196" s="187"/>
      <c r="C196" s="188"/>
      <c r="D196" s="189"/>
      <c r="E196" s="189"/>
      <c r="F196" s="185"/>
      <c r="G196" s="185"/>
      <c r="H196" s="185"/>
      <c r="I196" s="185"/>
      <c r="J196" s="209" t="str">
        <f t="shared" si="117"/>
        <v>　</v>
      </c>
      <c r="K196" s="210"/>
      <c r="L196" s="211"/>
      <c r="M196" s="212"/>
      <c r="N196" s="221">
        <f t="shared" si="115"/>
        <v>124</v>
      </c>
      <c r="O196" s="222" t="str">
        <f t="shared" si="116"/>
        <v/>
      </c>
      <c r="P196" s="195"/>
      <c r="Q196" s="196"/>
      <c r="R196" s="197"/>
      <c r="S196" s="198"/>
      <c r="T196" s="199"/>
      <c r="V196" s="176" t="str">
        <f t="shared" ca="1" si="88"/>
        <v/>
      </c>
      <c r="W196" s="177" t="str">
        <f t="shared" ca="1" si="118"/>
        <v xml:space="preserve">       </v>
      </c>
      <c r="X196" s="79" t="str">
        <f t="shared" ca="1" si="119"/>
        <v xml:space="preserve">       </v>
      </c>
      <c r="Y196" s="75" t="str">
        <f t="shared" ca="1" si="89"/>
        <v/>
      </c>
      <c r="Z196" s="75" t="str">
        <f t="shared" ca="1" si="90"/>
        <v/>
      </c>
      <c r="AA196" s="75" t="str">
        <f t="shared" ca="1" si="91"/>
        <v/>
      </c>
      <c r="AB196" s="75" t="str">
        <f t="shared" ca="1" si="92"/>
        <v/>
      </c>
      <c r="AC196" s="75" t="str">
        <f t="shared" ca="1" si="93"/>
        <v/>
      </c>
      <c r="AD196" s="75" t="str">
        <f t="shared" ca="1" si="94"/>
        <v/>
      </c>
      <c r="AE196" s="75" t="str">
        <f t="shared" ca="1" si="95"/>
        <v/>
      </c>
      <c r="AF196" s="75" t="str">
        <f t="shared" ca="1" si="96"/>
        <v/>
      </c>
      <c r="AG196" s="84" t="str">
        <f t="shared" ca="1" si="97"/>
        <v/>
      </c>
      <c r="AH196" s="175" t="str">
        <f t="shared" ca="1" si="98"/>
        <v/>
      </c>
      <c r="AJ196" s="75" t="str">
        <f t="shared" ca="1" si="99"/>
        <v/>
      </c>
      <c r="AK196" s="75" t="str">
        <f t="shared" ca="1" si="120"/>
        <v xml:space="preserve">             </v>
      </c>
      <c r="AL196" s="79" t="str">
        <f t="shared" ca="1" si="121"/>
        <v xml:space="preserve">             </v>
      </c>
      <c r="AM196" s="75" t="str">
        <f t="shared" ca="1" si="100"/>
        <v/>
      </c>
      <c r="AN196" s="75" t="str">
        <f t="shared" ca="1" si="101"/>
        <v/>
      </c>
      <c r="AO196" s="75" t="str">
        <f t="shared" ca="1" si="102"/>
        <v/>
      </c>
      <c r="AP196" s="75" t="str">
        <f t="shared" ca="1" si="103"/>
        <v/>
      </c>
      <c r="AQ196" s="75" t="str">
        <f t="shared" ca="1" si="104"/>
        <v/>
      </c>
      <c r="AR196" s="75" t="str">
        <f t="shared" ca="1" si="105"/>
        <v/>
      </c>
      <c r="AS196" s="75" t="str">
        <f t="shared" ca="1" si="106"/>
        <v/>
      </c>
      <c r="AT196" s="75" t="str">
        <f t="shared" ca="1" si="107"/>
        <v/>
      </c>
      <c r="AU196" s="75" t="str">
        <f t="shared" ca="1" si="108"/>
        <v/>
      </c>
      <c r="AV196" s="75" t="str">
        <f t="shared" ca="1" si="109"/>
        <v/>
      </c>
      <c r="AW196" s="75" t="str">
        <f t="shared" ca="1" si="110"/>
        <v/>
      </c>
      <c r="AX196" s="75" t="str">
        <f t="shared" ca="1" si="111"/>
        <v/>
      </c>
      <c r="AY196" s="75" t="str">
        <f t="shared" ca="1" si="112"/>
        <v/>
      </c>
      <c r="BA196" s="75" t="str">
        <f t="shared" ca="1" si="113"/>
        <v/>
      </c>
    </row>
    <row r="197" spans="1:53" ht="18" customHeight="1" x14ac:dyDescent="0.15">
      <c r="A197" s="56">
        <f t="shared" si="114"/>
        <v>184</v>
      </c>
      <c r="B197" s="187"/>
      <c r="C197" s="188"/>
      <c r="D197" s="189"/>
      <c r="E197" s="189"/>
      <c r="F197" s="185"/>
      <c r="G197" s="185"/>
      <c r="H197" s="185"/>
      <c r="I197" s="185"/>
      <c r="J197" s="209" t="str">
        <f t="shared" si="117"/>
        <v>　</v>
      </c>
      <c r="K197" s="210"/>
      <c r="L197" s="211"/>
      <c r="M197" s="212"/>
      <c r="N197" s="221">
        <f t="shared" si="115"/>
        <v>124</v>
      </c>
      <c r="O197" s="222" t="str">
        <f t="shared" si="116"/>
        <v/>
      </c>
      <c r="P197" s="195"/>
      <c r="Q197" s="196"/>
      <c r="R197" s="197"/>
      <c r="S197" s="198"/>
      <c r="T197" s="199"/>
      <c r="V197" s="176" t="str">
        <f t="shared" ca="1" si="88"/>
        <v/>
      </c>
      <c r="W197" s="177" t="str">
        <f t="shared" ca="1" si="118"/>
        <v xml:space="preserve">       </v>
      </c>
      <c r="X197" s="79" t="str">
        <f t="shared" ca="1" si="119"/>
        <v xml:space="preserve">       </v>
      </c>
      <c r="Y197" s="75" t="str">
        <f t="shared" ca="1" si="89"/>
        <v/>
      </c>
      <c r="Z197" s="75" t="str">
        <f t="shared" ca="1" si="90"/>
        <v/>
      </c>
      <c r="AA197" s="75" t="str">
        <f t="shared" ca="1" si="91"/>
        <v/>
      </c>
      <c r="AB197" s="75" t="str">
        <f t="shared" ca="1" si="92"/>
        <v/>
      </c>
      <c r="AC197" s="75" t="str">
        <f t="shared" ca="1" si="93"/>
        <v/>
      </c>
      <c r="AD197" s="75" t="str">
        <f t="shared" ca="1" si="94"/>
        <v/>
      </c>
      <c r="AE197" s="75" t="str">
        <f t="shared" ca="1" si="95"/>
        <v/>
      </c>
      <c r="AF197" s="75" t="str">
        <f t="shared" ca="1" si="96"/>
        <v/>
      </c>
      <c r="AG197" s="84" t="str">
        <f t="shared" ca="1" si="97"/>
        <v/>
      </c>
      <c r="AH197" s="175" t="str">
        <f t="shared" ca="1" si="98"/>
        <v/>
      </c>
      <c r="AJ197" s="75" t="str">
        <f t="shared" ca="1" si="99"/>
        <v/>
      </c>
      <c r="AK197" s="75" t="str">
        <f t="shared" ca="1" si="120"/>
        <v xml:space="preserve">             </v>
      </c>
      <c r="AL197" s="79" t="str">
        <f t="shared" ca="1" si="121"/>
        <v xml:space="preserve">             </v>
      </c>
      <c r="AM197" s="75" t="str">
        <f t="shared" ca="1" si="100"/>
        <v/>
      </c>
      <c r="AN197" s="75" t="str">
        <f t="shared" ca="1" si="101"/>
        <v/>
      </c>
      <c r="AO197" s="75" t="str">
        <f t="shared" ca="1" si="102"/>
        <v/>
      </c>
      <c r="AP197" s="75" t="str">
        <f t="shared" ca="1" si="103"/>
        <v/>
      </c>
      <c r="AQ197" s="75" t="str">
        <f t="shared" ca="1" si="104"/>
        <v/>
      </c>
      <c r="AR197" s="75" t="str">
        <f t="shared" ca="1" si="105"/>
        <v/>
      </c>
      <c r="AS197" s="75" t="str">
        <f t="shared" ca="1" si="106"/>
        <v/>
      </c>
      <c r="AT197" s="75" t="str">
        <f t="shared" ca="1" si="107"/>
        <v/>
      </c>
      <c r="AU197" s="75" t="str">
        <f t="shared" ca="1" si="108"/>
        <v/>
      </c>
      <c r="AV197" s="75" t="str">
        <f t="shared" ca="1" si="109"/>
        <v/>
      </c>
      <c r="AW197" s="75" t="str">
        <f t="shared" ca="1" si="110"/>
        <v/>
      </c>
      <c r="AX197" s="75" t="str">
        <f t="shared" ca="1" si="111"/>
        <v/>
      </c>
      <c r="AY197" s="75" t="str">
        <f t="shared" ca="1" si="112"/>
        <v/>
      </c>
      <c r="BA197" s="75" t="str">
        <f t="shared" ca="1" si="113"/>
        <v/>
      </c>
    </row>
    <row r="198" spans="1:53" ht="18" customHeight="1" x14ac:dyDescent="0.15">
      <c r="A198" s="56">
        <f t="shared" si="114"/>
        <v>185</v>
      </c>
      <c r="B198" s="187"/>
      <c r="C198" s="188"/>
      <c r="D198" s="189"/>
      <c r="E198" s="189"/>
      <c r="F198" s="185"/>
      <c r="G198" s="185"/>
      <c r="H198" s="185"/>
      <c r="I198" s="185"/>
      <c r="J198" s="209" t="str">
        <f t="shared" si="117"/>
        <v>　</v>
      </c>
      <c r="K198" s="210"/>
      <c r="L198" s="211"/>
      <c r="M198" s="212"/>
      <c r="N198" s="221">
        <f t="shared" si="115"/>
        <v>124</v>
      </c>
      <c r="O198" s="222" t="str">
        <f t="shared" si="116"/>
        <v/>
      </c>
      <c r="P198" s="195"/>
      <c r="Q198" s="196"/>
      <c r="R198" s="197"/>
      <c r="S198" s="198"/>
      <c r="T198" s="199"/>
      <c r="V198" s="176" t="str">
        <f t="shared" ca="1" si="88"/>
        <v/>
      </c>
      <c r="W198" s="177" t="str">
        <f t="shared" ca="1" si="118"/>
        <v xml:space="preserve">       </v>
      </c>
      <c r="X198" s="79" t="str">
        <f t="shared" ca="1" si="119"/>
        <v xml:space="preserve">       </v>
      </c>
      <c r="Y198" s="75" t="str">
        <f t="shared" ca="1" si="89"/>
        <v/>
      </c>
      <c r="Z198" s="75" t="str">
        <f t="shared" ca="1" si="90"/>
        <v/>
      </c>
      <c r="AA198" s="75" t="str">
        <f t="shared" ca="1" si="91"/>
        <v/>
      </c>
      <c r="AB198" s="75" t="str">
        <f t="shared" ca="1" si="92"/>
        <v/>
      </c>
      <c r="AC198" s="75" t="str">
        <f t="shared" ca="1" si="93"/>
        <v/>
      </c>
      <c r="AD198" s="75" t="str">
        <f t="shared" ca="1" si="94"/>
        <v/>
      </c>
      <c r="AE198" s="75" t="str">
        <f t="shared" ca="1" si="95"/>
        <v/>
      </c>
      <c r="AF198" s="75" t="str">
        <f t="shared" ca="1" si="96"/>
        <v/>
      </c>
      <c r="AG198" s="84" t="str">
        <f t="shared" ca="1" si="97"/>
        <v/>
      </c>
      <c r="AH198" s="175" t="str">
        <f t="shared" ca="1" si="98"/>
        <v/>
      </c>
      <c r="AJ198" s="75" t="str">
        <f t="shared" ca="1" si="99"/>
        <v/>
      </c>
      <c r="AK198" s="75" t="str">
        <f t="shared" ca="1" si="120"/>
        <v xml:space="preserve">             </v>
      </c>
      <c r="AL198" s="79" t="str">
        <f t="shared" ca="1" si="121"/>
        <v xml:space="preserve">             </v>
      </c>
      <c r="AM198" s="75" t="str">
        <f t="shared" ca="1" si="100"/>
        <v/>
      </c>
      <c r="AN198" s="75" t="str">
        <f t="shared" ca="1" si="101"/>
        <v/>
      </c>
      <c r="AO198" s="75" t="str">
        <f t="shared" ca="1" si="102"/>
        <v/>
      </c>
      <c r="AP198" s="75" t="str">
        <f t="shared" ca="1" si="103"/>
        <v/>
      </c>
      <c r="AQ198" s="75" t="str">
        <f t="shared" ca="1" si="104"/>
        <v/>
      </c>
      <c r="AR198" s="75" t="str">
        <f t="shared" ca="1" si="105"/>
        <v/>
      </c>
      <c r="AS198" s="75" t="str">
        <f t="shared" ca="1" si="106"/>
        <v/>
      </c>
      <c r="AT198" s="75" t="str">
        <f t="shared" ca="1" si="107"/>
        <v/>
      </c>
      <c r="AU198" s="75" t="str">
        <f t="shared" ca="1" si="108"/>
        <v/>
      </c>
      <c r="AV198" s="75" t="str">
        <f t="shared" ca="1" si="109"/>
        <v/>
      </c>
      <c r="AW198" s="75" t="str">
        <f t="shared" ca="1" si="110"/>
        <v/>
      </c>
      <c r="AX198" s="75" t="str">
        <f t="shared" ca="1" si="111"/>
        <v/>
      </c>
      <c r="AY198" s="75" t="str">
        <f t="shared" ca="1" si="112"/>
        <v/>
      </c>
      <c r="BA198" s="75" t="str">
        <f t="shared" ca="1" si="113"/>
        <v/>
      </c>
    </row>
    <row r="199" spans="1:53" ht="18" customHeight="1" x14ac:dyDescent="0.15">
      <c r="A199" s="56">
        <f t="shared" si="114"/>
        <v>186</v>
      </c>
      <c r="B199" s="187"/>
      <c r="C199" s="188"/>
      <c r="D199" s="189"/>
      <c r="E199" s="189"/>
      <c r="F199" s="185"/>
      <c r="G199" s="185"/>
      <c r="H199" s="185"/>
      <c r="I199" s="185"/>
      <c r="J199" s="209" t="str">
        <f t="shared" si="117"/>
        <v>　</v>
      </c>
      <c r="K199" s="210"/>
      <c r="L199" s="211"/>
      <c r="M199" s="212"/>
      <c r="N199" s="221">
        <f t="shared" si="115"/>
        <v>124</v>
      </c>
      <c r="O199" s="222" t="str">
        <f t="shared" si="116"/>
        <v/>
      </c>
      <c r="P199" s="195"/>
      <c r="Q199" s="196"/>
      <c r="R199" s="197"/>
      <c r="S199" s="198"/>
      <c r="T199" s="199"/>
      <c r="V199" s="176" t="str">
        <f t="shared" ca="1" si="88"/>
        <v/>
      </c>
      <c r="W199" s="177" t="str">
        <f t="shared" ca="1" si="118"/>
        <v xml:space="preserve">       </v>
      </c>
      <c r="X199" s="79" t="str">
        <f t="shared" ca="1" si="119"/>
        <v xml:space="preserve">       </v>
      </c>
      <c r="Y199" s="75" t="str">
        <f t="shared" ca="1" si="89"/>
        <v/>
      </c>
      <c r="Z199" s="75" t="str">
        <f t="shared" ca="1" si="90"/>
        <v/>
      </c>
      <c r="AA199" s="75" t="str">
        <f t="shared" ca="1" si="91"/>
        <v/>
      </c>
      <c r="AB199" s="75" t="str">
        <f t="shared" ca="1" si="92"/>
        <v/>
      </c>
      <c r="AC199" s="75" t="str">
        <f t="shared" ca="1" si="93"/>
        <v/>
      </c>
      <c r="AD199" s="75" t="str">
        <f t="shared" ca="1" si="94"/>
        <v/>
      </c>
      <c r="AE199" s="75" t="str">
        <f t="shared" ca="1" si="95"/>
        <v/>
      </c>
      <c r="AF199" s="75" t="str">
        <f t="shared" ca="1" si="96"/>
        <v/>
      </c>
      <c r="AG199" s="84" t="str">
        <f t="shared" ca="1" si="97"/>
        <v/>
      </c>
      <c r="AH199" s="175" t="str">
        <f t="shared" ca="1" si="98"/>
        <v/>
      </c>
      <c r="AJ199" s="75" t="str">
        <f t="shared" ca="1" si="99"/>
        <v/>
      </c>
      <c r="AK199" s="75" t="str">
        <f t="shared" ca="1" si="120"/>
        <v xml:space="preserve">             </v>
      </c>
      <c r="AL199" s="79" t="str">
        <f t="shared" ca="1" si="121"/>
        <v xml:space="preserve">             </v>
      </c>
      <c r="AM199" s="75" t="str">
        <f t="shared" ca="1" si="100"/>
        <v/>
      </c>
      <c r="AN199" s="75" t="str">
        <f t="shared" ca="1" si="101"/>
        <v/>
      </c>
      <c r="AO199" s="75" t="str">
        <f t="shared" ca="1" si="102"/>
        <v/>
      </c>
      <c r="AP199" s="75" t="str">
        <f t="shared" ca="1" si="103"/>
        <v/>
      </c>
      <c r="AQ199" s="75" t="str">
        <f t="shared" ca="1" si="104"/>
        <v/>
      </c>
      <c r="AR199" s="75" t="str">
        <f t="shared" ca="1" si="105"/>
        <v/>
      </c>
      <c r="AS199" s="75" t="str">
        <f t="shared" ca="1" si="106"/>
        <v/>
      </c>
      <c r="AT199" s="75" t="str">
        <f t="shared" ca="1" si="107"/>
        <v/>
      </c>
      <c r="AU199" s="75" t="str">
        <f t="shared" ca="1" si="108"/>
        <v/>
      </c>
      <c r="AV199" s="75" t="str">
        <f t="shared" ca="1" si="109"/>
        <v/>
      </c>
      <c r="AW199" s="75" t="str">
        <f t="shared" ca="1" si="110"/>
        <v/>
      </c>
      <c r="AX199" s="75" t="str">
        <f t="shared" ca="1" si="111"/>
        <v/>
      </c>
      <c r="AY199" s="75" t="str">
        <f t="shared" ca="1" si="112"/>
        <v/>
      </c>
      <c r="BA199" s="75" t="str">
        <f t="shared" ca="1" si="113"/>
        <v/>
      </c>
    </row>
    <row r="200" spans="1:53" ht="18" customHeight="1" x14ac:dyDescent="0.15">
      <c r="A200" s="56">
        <f t="shared" si="114"/>
        <v>187</v>
      </c>
      <c r="B200" s="187"/>
      <c r="C200" s="188"/>
      <c r="D200" s="189"/>
      <c r="E200" s="189"/>
      <c r="F200" s="185"/>
      <c r="G200" s="185"/>
      <c r="H200" s="185"/>
      <c r="I200" s="185"/>
      <c r="J200" s="209" t="str">
        <f t="shared" si="117"/>
        <v>　</v>
      </c>
      <c r="K200" s="210"/>
      <c r="L200" s="211"/>
      <c r="M200" s="212"/>
      <c r="N200" s="221">
        <f t="shared" si="115"/>
        <v>124</v>
      </c>
      <c r="O200" s="222" t="str">
        <f t="shared" si="116"/>
        <v/>
      </c>
      <c r="P200" s="195"/>
      <c r="Q200" s="196"/>
      <c r="R200" s="197"/>
      <c r="S200" s="198"/>
      <c r="T200" s="199"/>
      <c r="V200" s="176" t="str">
        <f t="shared" ca="1" si="88"/>
        <v/>
      </c>
      <c r="W200" s="177" t="str">
        <f t="shared" ca="1" si="118"/>
        <v xml:space="preserve">       </v>
      </c>
      <c r="X200" s="79" t="str">
        <f t="shared" ca="1" si="119"/>
        <v xml:space="preserve">       </v>
      </c>
      <c r="Y200" s="75" t="str">
        <f t="shared" ca="1" si="89"/>
        <v/>
      </c>
      <c r="Z200" s="75" t="str">
        <f t="shared" ca="1" si="90"/>
        <v/>
      </c>
      <c r="AA200" s="75" t="str">
        <f t="shared" ca="1" si="91"/>
        <v/>
      </c>
      <c r="AB200" s="75" t="str">
        <f t="shared" ca="1" si="92"/>
        <v/>
      </c>
      <c r="AC200" s="75" t="str">
        <f t="shared" ca="1" si="93"/>
        <v/>
      </c>
      <c r="AD200" s="75" t="str">
        <f t="shared" ca="1" si="94"/>
        <v/>
      </c>
      <c r="AE200" s="75" t="str">
        <f t="shared" ca="1" si="95"/>
        <v/>
      </c>
      <c r="AF200" s="75" t="str">
        <f t="shared" ca="1" si="96"/>
        <v/>
      </c>
      <c r="AG200" s="84" t="str">
        <f t="shared" ca="1" si="97"/>
        <v/>
      </c>
      <c r="AH200" s="175" t="str">
        <f t="shared" ca="1" si="98"/>
        <v/>
      </c>
      <c r="AJ200" s="75" t="str">
        <f t="shared" ca="1" si="99"/>
        <v/>
      </c>
      <c r="AK200" s="75" t="str">
        <f t="shared" ca="1" si="120"/>
        <v xml:space="preserve">             </v>
      </c>
      <c r="AL200" s="79" t="str">
        <f t="shared" ca="1" si="121"/>
        <v xml:space="preserve">             </v>
      </c>
      <c r="AM200" s="75" t="str">
        <f t="shared" ca="1" si="100"/>
        <v/>
      </c>
      <c r="AN200" s="75" t="str">
        <f t="shared" ca="1" si="101"/>
        <v/>
      </c>
      <c r="AO200" s="75" t="str">
        <f t="shared" ca="1" si="102"/>
        <v/>
      </c>
      <c r="AP200" s="75" t="str">
        <f t="shared" ca="1" si="103"/>
        <v/>
      </c>
      <c r="AQ200" s="75" t="str">
        <f t="shared" ca="1" si="104"/>
        <v/>
      </c>
      <c r="AR200" s="75" t="str">
        <f t="shared" ca="1" si="105"/>
        <v/>
      </c>
      <c r="AS200" s="75" t="str">
        <f t="shared" ca="1" si="106"/>
        <v/>
      </c>
      <c r="AT200" s="75" t="str">
        <f t="shared" ca="1" si="107"/>
        <v/>
      </c>
      <c r="AU200" s="75" t="str">
        <f t="shared" ca="1" si="108"/>
        <v/>
      </c>
      <c r="AV200" s="75" t="str">
        <f t="shared" ca="1" si="109"/>
        <v/>
      </c>
      <c r="AW200" s="75" t="str">
        <f t="shared" ca="1" si="110"/>
        <v/>
      </c>
      <c r="AX200" s="75" t="str">
        <f t="shared" ca="1" si="111"/>
        <v/>
      </c>
      <c r="AY200" s="75" t="str">
        <f t="shared" ca="1" si="112"/>
        <v/>
      </c>
      <c r="BA200" s="75" t="str">
        <f t="shared" ca="1" si="113"/>
        <v/>
      </c>
    </row>
    <row r="201" spans="1:53" ht="18" customHeight="1" x14ac:dyDescent="0.15">
      <c r="A201" s="56">
        <f t="shared" si="114"/>
        <v>188</v>
      </c>
      <c r="B201" s="187"/>
      <c r="C201" s="188"/>
      <c r="D201" s="189"/>
      <c r="E201" s="189"/>
      <c r="F201" s="185"/>
      <c r="G201" s="185"/>
      <c r="H201" s="185"/>
      <c r="I201" s="185"/>
      <c r="J201" s="209" t="str">
        <f t="shared" si="117"/>
        <v>　</v>
      </c>
      <c r="K201" s="210"/>
      <c r="L201" s="211"/>
      <c r="M201" s="212"/>
      <c r="N201" s="221">
        <f t="shared" si="115"/>
        <v>124</v>
      </c>
      <c r="O201" s="222" t="str">
        <f t="shared" si="116"/>
        <v/>
      </c>
      <c r="P201" s="195"/>
      <c r="Q201" s="196"/>
      <c r="R201" s="197"/>
      <c r="S201" s="198"/>
      <c r="T201" s="199"/>
      <c r="V201" s="176" t="str">
        <f t="shared" ca="1" si="88"/>
        <v/>
      </c>
      <c r="W201" s="177" t="str">
        <f t="shared" ca="1" si="118"/>
        <v xml:space="preserve">       </v>
      </c>
      <c r="X201" s="79" t="str">
        <f t="shared" ca="1" si="119"/>
        <v xml:space="preserve">       </v>
      </c>
      <c r="Y201" s="75" t="str">
        <f t="shared" ca="1" si="89"/>
        <v/>
      </c>
      <c r="Z201" s="75" t="str">
        <f t="shared" ca="1" si="90"/>
        <v/>
      </c>
      <c r="AA201" s="75" t="str">
        <f t="shared" ca="1" si="91"/>
        <v/>
      </c>
      <c r="AB201" s="75" t="str">
        <f t="shared" ca="1" si="92"/>
        <v/>
      </c>
      <c r="AC201" s="75" t="str">
        <f t="shared" ca="1" si="93"/>
        <v/>
      </c>
      <c r="AD201" s="75" t="str">
        <f t="shared" ca="1" si="94"/>
        <v/>
      </c>
      <c r="AE201" s="75" t="str">
        <f t="shared" ca="1" si="95"/>
        <v/>
      </c>
      <c r="AF201" s="75" t="str">
        <f t="shared" ca="1" si="96"/>
        <v/>
      </c>
      <c r="AG201" s="84" t="str">
        <f t="shared" ca="1" si="97"/>
        <v/>
      </c>
      <c r="AH201" s="175" t="str">
        <f t="shared" ca="1" si="98"/>
        <v/>
      </c>
      <c r="AJ201" s="75" t="str">
        <f t="shared" ca="1" si="99"/>
        <v/>
      </c>
      <c r="AK201" s="75" t="str">
        <f t="shared" ca="1" si="120"/>
        <v xml:space="preserve">             </v>
      </c>
      <c r="AL201" s="79" t="str">
        <f t="shared" ca="1" si="121"/>
        <v xml:space="preserve">             </v>
      </c>
      <c r="AM201" s="75" t="str">
        <f t="shared" ca="1" si="100"/>
        <v/>
      </c>
      <c r="AN201" s="75" t="str">
        <f t="shared" ca="1" si="101"/>
        <v/>
      </c>
      <c r="AO201" s="75" t="str">
        <f t="shared" ca="1" si="102"/>
        <v/>
      </c>
      <c r="AP201" s="75" t="str">
        <f t="shared" ca="1" si="103"/>
        <v/>
      </c>
      <c r="AQ201" s="75" t="str">
        <f t="shared" ca="1" si="104"/>
        <v/>
      </c>
      <c r="AR201" s="75" t="str">
        <f t="shared" ca="1" si="105"/>
        <v/>
      </c>
      <c r="AS201" s="75" t="str">
        <f t="shared" ca="1" si="106"/>
        <v/>
      </c>
      <c r="AT201" s="75" t="str">
        <f t="shared" ca="1" si="107"/>
        <v/>
      </c>
      <c r="AU201" s="75" t="str">
        <f t="shared" ca="1" si="108"/>
        <v/>
      </c>
      <c r="AV201" s="75" t="str">
        <f t="shared" ca="1" si="109"/>
        <v/>
      </c>
      <c r="AW201" s="75" t="str">
        <f t="shared" ca="1" si="110"/>
        <v/>
      </c>
      <c r="AX201" s="75" t="str">
        <f t="shared" ca="1" si="111"/>
        <v/>
      </c>
      <c r="AY201" s="75" t="str">
        <f t="shared" ca="1" si="112"/>
        <v/>
      </c>
      <c r="BA201" s="75" t="str">
        <f t="shared" ca="1" si="113"/>
        <v/>
      </c>
    </row>
    <row r="202" spans="1:53" ht="18" customHeight="1" x14ac:dyDescent="0.15">
      <c r="A202" s="56">
        <f t="shared" si="114"/>
        <v>189</v>
      </c>
      <c r="B202" s="187"/>
      <c r="C202" s="188"/>
      <c r="D202" s="189"/>
      <c r="E202" s="189"/>
      <c r="F202" s="185"/>
      <c r="G202" s="185"/>
      <c r="H202" s="185"/>
      <c r="I202" s="185"/>
      <c r="J202" s="209" t="str">
        <f t="shared" si="117"/>
        <v>　</v>
      </c>
      <c r="K202" s="210"/>
      <c r="L202" s="211"/>
      <c r="M202" s="212"/>
      <c r="N202" s="221">
        <f t="shared" si="115"/>
        <v>124</v>
      </c>
      <c r="O202" s="222" t="str">
        <f t="shared" si="116"/>
        <v/>
      </c>
      <c r="P202" s="195"/>
      <c r="Q202" s="196"/>
      <c r="R202" s="197"/>
      <c r="S202" s="198"/>
      <c r="T202" s="199"/>
      <c r="V202" s="176" t="str">
        <f t="shared" ca="1" si="88"/>
        <v/>
      </c>
      <c r="W202" s="177" t="str">
        <f t="shared" ca="1" si="118"/>
        <v xml:space="preserve">       </v>
      </c>
      <c r="X202" s="79" t="str">
        <f t="shared" ca="1" si="119"/>
        <v xml:space="preserve">       </v>
      </c>
      <c r="Y202" s="75" t="str">
        <f t="shared" ca="1" si="89"/>
        <v/>
      </c>
      <c r="Z202" s="75" t="str">
        <f t="shared" ca="1" si="90"/>
        <v/>
      </c>
      <c r="AA202" s="75" t="str">
        <f t="shared" ca="1" si="91"/>
        <v/>
      </c>
      <c r="AB202" s="75" t="str">
        <f t="shared" ca="1" si="92"/>
        <v/>
      </c>
      <c r="AC202" s="75" t="str">
        <f t="shared" ca="1" si="93"/>
        <v/>
      </c>
      <c r="AD202" s="75" t="str">
        <f t="shared" ca="1" si="94"/>
        <v/>
      </c>
      <c r="AE202" s="75" t="str">
        <f t="shared" ca="1" si="95"/>
        <v/>
      </c>
      <c r="AF202" s="75" t="str">
        <f t="shared" ca="1" si="96"/>
        <v/>
      </c>
      <c r="AG202" s="84" t="str">
        <f t="shared" ca="1" si="97"/>
        <v/>
      </c>
      <c r="AH202" s="175" t="str">
        <f t="shared" ca="1" si="98"/>
        <v/>
      </c>
      <c r="AJ202" s="75" t="str">
        <f t="shared" ca="1" si="99"/>
        <v/>
      </c>
      <c r="AK202" s="75" t="str">
        <f t="shared" ca="1" si="120"/>
        <v xml:space="preserve">             </v>
      </c>
      <c r="AL202" s="79" t="str">
        <f t="shared" ca="1" si="121"/>
        <v xml:space="preserve">             </v>
      </c>
      <c r="AM202" s="75" t="str">
        <f t="shared" ca="1" si="100"/>
        <v/>
      </c>
      <c r="AN202" s="75" t="str">
        <f t="shared" ca="1" si="101"/>
        <v/>
      </c>
      <c r="AO202" s="75" t="str">
        <f t="shared" ca="1" si="102"/>
        <v/>
      </c>
      <c r="AP202" s="75" t="str">
        <f t="shared" ca="1" si="103"/>
        <v/>
      </c>
      <c r="AQ202" s="75" t="str">
        <f t="shared" ca="1" si="104"/>
        <v/>
      </c>
      <c r="AR202" s="75" t="str">
        <f t="shared" ca="1" si="105"/>
        <v/>
      </c>
      <c r="AS202" s="75" t="str">
        <f t="shared" ca="1" si="106"/>
        <v/>
      </c>
      <c r="AT202" s="75" t="str">
        <f t="shared" ca="1" si="107"/>
        <v/>
      </c>
      <c r="AU202" s="75" t="str">
        <f t="shared" ca="1" si="108"/>
        <v/>
      </c>
      <c r="AV202" s="75" t="str">
        <f t="shared" ca="1" si="109"/>
        <v/>
      </c>
      <c r="AW202" s="75" t="str">
        <f t="shared" ca="1" si="110"/>
        <v/>
      </c>
      <c r="AX202" s="75" t="str">
        <f t="shared" ca="1" si="111"/>
        <v/>
      </c>
      <c r="AY202" s="75" t="str">
        <f t="shared" ca="1" si="112"/>
        <v/>
      </c>
      <c r="BA202" s="75" t="str">
        <f t="shared" ca="1" si="113"/>
        <v/>
      </c>
    </row>
    <row r="203" spans="1:53" ht="18" customHeight="1" x14ac:dyDescent="0.15">
      <c r="A203" s="56">
        <f t="shared" si="114"/>
        <v>190</v>
      </c>
      <c r="B203" s="187"/>
      <c r="C203" s="188"/>
      <c r="D203" s="189"/>
      <c r="E203" s="189"/>
      <c r="F203" s="185"/>
      <c r="G203" s="185"/>
      <c r="H203" s="185"/>
      <c r="I203" s="185"/>
      <c r="J203" s="209" t="str">
        <f t="shared" si="117"/>
        <v>　</v>
      </c>
      <c r="K203" s="210"/>
      <c r="L203" s="211"/>
      <c r="M203" s="212"/>
      <c r="N203" s="221">
        <f t="shared" si="115"/>
        <v>124</v>
      </c>
      <c r="O203" s="222" t="str">
        <f t="shared" si="116"/>
        <v/>
      </c>
      <c r="P203" s="195"/>
      <c r="Q203" s="196"/>
      <c r="R203" s="197"/>
      <c r="S203" s="198"/>
      <c r="T203" s="199"/>
      <c r="V203" s="176" t="str">
        <f t="shared" ca="1" si="88"/>
        <v/>
      </c>
      <c r="W203" s="177" t="str">
        <f t="shared" ca="1" si="118"/>
        <v xml:space="preserve">       </v>
      </c>
      <c r="X203" s="79" t="str">
        <f t="shared" ca="1" si="119"/>
        <v xml:space="preserve">       </v>
      </c>
      <c r="Y203" s="75" t="str">
        <f t="shared" ca="1" si="89"/>
        <v/>
      </c>
      <c r="Z203" s="75" t="str">
        <f t="shared" ca="1" si="90"/>
        <v/>
      </c>
      <c r="AA203" s="75" t="str">
        <f t="shared" ca="1" si="91"/>
        <v/>
      </c>
      <c r="AB203" s="75" t="str">
        <f t="shared" ca="1" si="92"/>
        <v/>
      </c>
      <c r="AC203" s="75" t="str">
        <f t="shared" ca="1" si="93"/>
        <v/>
      </c>
      <c r="AD203" s="75" t="str">
        <f t="shared" ca="1" si="94"/>
        <v/>
      </c>
      <c r="AE203" s="75" t="str">
        <f t="shared" ca="1" si="95"/>
        <v/>
      </c>
      <c r="AF203" s="75" t="str">
        <f t="shared" ca="1" si="96"/>
        <v/>
      </c>
      <c r="AG203" s="84" t="str">
        <f t="shared" ca="1" si="97"/>
        <v/>
      </c>
      <c r="AH203" s="175" t="str">
        <f t="shared" ca="1" si="98"/>
        <v/>
      </c>
      <c r="AJ203" s="75" t="str">
        <f t="shared" ca="1" si="99"/>
        <v/>
      </c>
      <c r="AK203" s="75" t="str">
        <f t="shared" ca="1" si="120"/>
        <v xml:space="preserve">             </v>
      </c>
      <c r="AL203" s="79" t="str">
        <f t="shared" ca="1" si="121"/>
        <v xml:space="preserve">             </v>
      </c>
      <c r="AM203" s="75" t="str">
        <f t="shared" ca="1" si="100"/>
        <v/>
      </c>
      <c r="AN203" s="75" t="str">
        <f t="shared" ca="1" si="101"/>
        <v/>
      </c>
      <c r="AO203" s="75" t="str">
        <f t="shared" ca="1" si="102"/>
        <v/>
      </c>
      <c r="AP203" s="75" t="str">
        <f t="shared" ca="1" si="103"/>
        <v/>
      </c>
      <c r="AQ203" s="75" t="str">
        <f t="shared" ca="1" si="104"/>
        <v/>
      </c>
      <c r="AR203" s="75" t="str">
        <f t="shared" ca="1" si="105"/>
        <v/>
      </c>
      <c r="AS203" s="75" t="str">
        <f t="shared" ca="1" si="106"/>
        <v/>
      </c>
      <c r="AT203" s="75" t="str">
        <f t="shared" ca="1" si="107"/>
        <v/>
      </c>
      <c r="AU203" s="75" t="str">
        <f t="shared" ca="1" si="108"/>
        <v/>
      </c>
      <c r="AV203" s="75" t="str">
        <f t="shared" ca="1" si="109"/>
        <v/>
      </c>
      <c r="AW203" s="75" t="str">
        <f t="shared" ca="1" si="110"/>
        <v/>
      </c>
      <c r="AX203" s="75" t="str">
        <f t="shared" ca="1" si="111"/>
        <v/>
      </c>
      <c r="AY203" s="75" t="str">
        <f t="shared" ca="1" si="112"/>
        <v/>
      </c>
      <c r="BA203" s="75" t="str">
        <f t="shared" ca="1" si="113"/>
        <v/>
      </c>
    </row>
    <row r="204" spans="1:53" ht="18" customHeight="1" x14ac:dyDescent="0.15">
      <c r="A204" s="56">
        <f t="shared" si="114"/>
        <v>191</v>
      </c>
      <c r="B204" s="187"/>
      <c r="C204" s="188"/>
      <c r="D204" s="189"/>
      <c r="E204" s="189"/>
      <c r="F204" s="185"/>
      <c r="G204" s="185"/>
      <c r="H204" s="185"/>
      <c r="I204" s="185"/>
      <c r="J204" s="209" t="str">
        <f t="shared" si="117"/>
        <v>　</v>
      </c>
      <c r="K204" s="210"/>
      <c r="L204" s="211"/>
      <c r="M204" s="212"/>
      <c r="N204" s="221">
        <f t="shared" si="115"/>
        <v>124</v>
      </c>
      <c r="O204" s="222" t="str">
        <f t="shared" si="116"/>
        <v/>
      </c>
      <c r="P204" s="195"/>
      <c r="Q204" s="196"/>
      <c r="R204" s="197"/>
      <c r="S204" s="198"/>
      <c r="T204" s="199"/>
      <c r="V204" s="176" t="str">
        <f t="shared" ca="1" si="88"/>
        <v/>
      </c>
      <c r="W204" s="177" t="str">
        <f t="shared" ca="1" si="118"/>
        <v xml:space="preserve">       </v>
      </c>
      <c r="X204" s="79" t="str">
        <f t="shared" ca="1" si="119"/>
        <v xml:space="preserve">       </v>
      </c>
      <c r="Y204" s="75" t="str">
        <f t="shared" ca="1" si="89"/>
        <v/>
      </c>
      <c r="Z204" s="75" t="str">
        <f t="shared" ca="1" si="90"/>
        <v/>
      </c>
      <c r="AA204" s="75" t="str">
        <f t="shared" ca="1" si="91"/>
        <v/>
      </c>
      <c r="AB204" s="75" t="str">
        <f t="shared" ca="1" si="92"/>
        <v/>
      </c>
      <c r="AC204" s="75" t="str">
        <f t="shared" ca="1" si="93"/>
        <v/>
      </c>
      <c r="AD204" s="75" t="str">
        <f t="shared" ca="1" si="94"/>
        <v/>
      </c>
      <c r="AE204" s="75" t="str">
        <f t="shared" ca="1" si="95"/>
        <v/>
      </c>
      <c r="AF204" s="75" t="str">
        <f t="shared" ca="1" si="96"/>
        <v/>
      </c>
      <c r="AG204" s="84" t="str">
        <f t="shared" ca="1" si="97"/>
        <v/>
      </c>
      <c r="AH204" s="175" t="str">
        <f t="shared" ca="1" si="98"/>
        <v/>
      </c>
      <c r="AJ204" s="75" t="str">
        <f t="shared" ca="1" si="99"/>
        <v/>
      </c>
      <c r="AK204" s="75" t="str">
        <f t="shared" ca="1" si="120"/>
        <v xml:space="preserve">             </v>
      </c>
      <c r="AL204" s="79" t="str">
        <f t="shared" ca="1" si="121"/>
        <v xml:space="preserve">             </v>
      </c>
      <c r="AM204" s="75" t="str">
        <f t="shared" ca="1" si="100"/>
        <v/>
      </c>
      <c r="AN204" s="75" t="str">
        <f t="shared" ca="1" si="101"/>
        <v/>
      </c>
      <c r="AO204" s="75" t="str">
        <f t="shared" ca="1" si="102"/>
        <v/>
      </c>
      <c r="AP204" s="75" t="str">
        <f t="shared" ca="1" si="103"/>
        <v/>
      </c>
      <c r="AQ204" s="75" t="str">
        <f t="shared" ca="1" si="104"/>
        <v/>
      </c>
      <c r="AR204" s="75" t="str">
        <f t="shared" ca="1" si="105"/>
        <v/>
      </c>
      <c r="AS204" s="75" t="str">
        <f t="shared" ca="1" si="106"/>
        <v/>
      </c>
      <c r="AT204" s="75" t="str">
        <f t="shared" ca="1" si="107"/>
        <v/>
      </c>
      <c r="AU204" s="75" t="str">
        <f t="shared" ca="1" si="108"/>
        <v/>
      </c>
      <c r="AV204" s="75" t="str">
        <f t="shared" ca="1" si="109"/>
        <v/>
      </c>
      <c r="AW204" s="75" t="str">
        <f t="shared" ca="1" si="110"/>
        <v/>
      </c>
      <c r="AX204" s="75" t="str">
        <f t="shared" ca="1" si="111"/>
        <v/>
      </c>
      <c r="AY204" s="75" t="str">
        <f t="shared" ca="1" si="112"/>
        <v/>
      </c>
      <c r="BA204" s="75" t="str">
        <f t="shared" ca="1" si="113"/>
        <v/>
      </c>
    </row>
    <row r="205" spans="1:53" ht="18" customHeight="1" x14ac:dyDescent="0.15">
      <c r="A205" s="56">
        <f t="shared" si="114"/>
        <v>192</v>
      </c>
      <c r="B205" s="187"/>
      <c r="C205" s="188"/>
      <c r="D205" s="189"/>
      <c r="E205" s="189"/>
      <c r="F205" s="185"/>
      <c r="G205" s="185"/>
      <c r="H205" s="185"/>
      <c r="I205" s="185"/>
      <c r="J205" s="209" t="str">
        <f t="shared" si="117"/>
        <v>　</v>
      </c>
      <c r="K205" s="210"/>
      <c r="L205" s="211"/>
      <c r="M205" s="212"/>
      <c r="N205" s="221">
        <f t="shared" si="115"/>
        <v>124</v>
      </c>
      <c r="O205" s="222" t="str">
        <f t="shared" si="116"/>
        <v/>
      </c>
      <c r="P205" s="195"/>
      <c r="Q205" s="196"/>
      <c r="R205" s="197"/>
      <c r="S205" s="198"/>
      <c r="T205" s="199"/>
      <c r="V205" s="176" t="str">
        <f t="shared" ca="1" si="88"/>
        <v/>
      </c>
      <c r="W205" s="177" t="str">
        <f t="shared" ca="1" si="118"/>
        <v xml:space="preserve">       </v>
      </c>
      <c r="X205" s="79" t="str">
        <f t="shared" ca="1" si="119"/>
        <v xml:space="preserve">       </v>
      </c>
      <c r="Y205" s="75" t="str">
        <f t="shared" ca="1" si="89"/>
        <v/>
      </c>
      <c r="Z205" s="75" t="str">
        <f t="shared" ca="1" si="90"/>
        <v/>
      </c>
      <c r="AA205" s="75" t="str">
        <f t="shared" ca="1" si="91"/>
        <v/>
      </c>
      <c r="AB205" s="75" t="str">
        <f t="shared" ca="1" si="92"/>
        <v/>
      </c>
      <c r="AC205" s="75" t="str">
        <f t="shared" ca="1" si="93"/>
        <v/>
      </c>
      <c r="AD205" s="75" t="str">
        <f t="shared" ca="1" si="94"/>
        <v/>
      </c>
      <c r="AE205" s="75" t="str">
        <f t="shared" ca="1" si="95"/>
        <v/>
      </c>
      <c r="AF205" s="75" t="str">
        <f t="shared" ca="1" si="96"/>
        <v/>
      </c>
      <c r="AG205" s="84" t="str">
        <f t="shared" ca="1" si="97"/>
        <v/>
      </c>
      <c r="AH205" s="175" t="str">
        <f t="shared" ca="1" si="98"/>
        <v/>
      </c>
      <c r="AJ205" s="75" t="str">
        <f t="shared" ca="1" si="99"/>
        <v/>
      </c>
      <c r="AK205" s="75" t="str">
        <f t="shared" ca="1" si="120"/>
        <v xml:space="preserve">             </v>
      </c>
      <c r="AL205" s="79" t="str">
        <f t="shared" ca="1" si="121"/>
        <v xml:space="preserve">             </v>
      </c>
      <c r="AM205" s="75" t="str">
        <f t="shared" ca="1" si="100"/>
        <v/>
      </c>
      <c r="AN205" s="75" t="str">
        <f t="shared" ca="1" si="101"/>
        <v/>
      </c>
      <c r="AO205" s="75" t="str">
        <f t="shared" ca="1" si="102"/>
        <v/>
      </c>
      <c r="AP205" s="75" t="str">
        <f t="shared" ca="1" si="103"/>
        <v/>
      </c>
      <c r="AQ205" s="75" t="str">
        <f t="shared" ca="1" si="104"/>
        <v/>
      </c>
      <c r="AR205" s="75" t="str">
        <f t="shared" ca="1" si="105"/>
        <v/>
      </c>
      <c r="AS205" s="75" t="str">
        <f t="shared" ca="1" si="106"/>
        <v/>
      </c>
      <c r="AT205" s="75" t="str">
        <f t="shared" ca="1" si="107"/>
        <v/>
      </c>
      <c r="AU205" s="75" t="str">
        <f t="shared" ca="1" si="108"/>
        <v/>
      </c>
      <c r="AV205" s="75" t="str">
        <f t="shared" ca="1" si="109"/>
        <v/>
      </c>
      <c r="AW205" s="75" t="str">
        <f t="shared" ca="1" si="110"/>
        <v/>
      </c>
      <c r="AX205" s="75" t="str">
        <f t="shared" ca="1" si="111"/>
        <v/>
      </c>
      <c r="AY205" s="75" t="str">
        <f t="shared" ca="1" si="112"/>
        <v/>
      </c>
      <c r="BA205" s="75" t="str">
        <f t="shared" ca="1" si="113"/>
        <v/>
      </c>
    </row>
    <row r="206" spans="1:53" ht="18" customHeight="1" x14ac:dyDescent="0.15">
      <c r="A206" s="56">
        <f t="shared" si="114"/>
        <v>193</v>
      </c>
      <c r="B206" s="187"/>
      <c r="C206" s="188"/>
      <c r="D206" s="189"/>
      <c r="E206" s="189"/>
      <c r="F206" s="185"/>
      <c r="G206" s="185"/>
      <c r="H206" s="185"/>
      <c r="I206" s="185"/>
      <c r="J206" s="209" t="str">
        <f t="shared" si="117"/>
        <v>　</v>
      </c>
      <c r="K206" s="210"/>
      <c r="L206" s="211"/>
      <c r="M206" s="212"/>
      <c r="N206" s="221">
        <f t="shared" si="115"/>
        <v>124</v>
      </c>
      <c r="O206" s="222" t="str">
        <f t="shared" si="116"/>
        <v/>
      </c>
      <c r="P206" s="195"/>
      <c r="Q206" s="196"/>
      <c r="R206" s="197"/>
      <c r="S206" s="198"/>
      <c r="T206" s="199"/>
      <c r="V206" s="176" t="str">
        <f t="shared" ref="V206:V238" ca="1" si="122">IF(ISERROR(VLOOKUP($J206,INDIRECT($AX$1&amp;"!$E$2:$AH$800"),14,0)),"",VLOOKUP($J206,INDIRECT($AX$1&amp;"!$E$2:$AH$800"),14,0))</f>
        <v/>
      </c>
      <c r="W206" s="177" t="str">
        <f t="shared" ca="1" si="118"/>
        <v xml:space="preserve">       </v>
      </c>
      <c r="X206" s="79" t="str">
        <f t="shared" ca="1" si="119"/>
        <v xml:space="preserve">       </v>
      </c>
      <c r="Y206" s="75" t="str">
        <f t="shared" ref="Y206:Y238" ca="1" si="123">IF(ISERROR(VLOOKUP($J206,INDIRECT($AX$1&amp;"!$E$2:$AH$800"),15,0)),"",VLOOKUP($J206,INDIRECT($AX$1&amp;"!$E$2:$AH$800"),15,0))</f>
        <v/>
      </c>
      <c r="Z206" s="75" t="str">
        <f t="shared" ref="Z206:Z238" ca="1" si="124">IF(ISERROR(VLOOKUP($J206,INDIRECT($AX$1&amp;"!$E$2:$AH$800"),16,0)),"",VLOOKUP($J206,INDIRECT($AX$1&amp;"!$E$2:$AH$800"),16,0))</f>
        <v/>
      </c>
      <c r="AA206" s="75" t="str">
        <f t="shared" ref="AA206:AA238" ca="1" si="125">IF(ISERROR(VLOOKUP($J206,INDIRECT($AX$1&amp;"!$E$2:$AH$800"),17,0)),"",VLOOKUP($J206,INDIRECT($AX$1&amp;"!$E$2:$AH$800"),17,0))</f>
        <v/>
      </c>
      <c r="AB206" s="75" t="str">
        <f t="shared" ref="AB206:AB238" ca="1" si="126">IF(ISERROR(VLOOKUP($J206,INDIRECT($AX$1&amp;"!$E$2:$AH$800"),18,0)),"",VLOOKUP($J206,INDIRECT($AX$1&amp;"!$E$2:$AH$800"),18,0))</f>
        <v/>
      </c>
      <c r="AC206" s="75" t="str">
        <f t="shared" ref="AC206:AC238" ca="1" si="127">IF(ISERROR(VLOOKUP($J206,INDIRECT($AX$1&amp;"!$E$2:$AH$800"),19,0)),"",VLOOKUP($J206,INDIRECT($AX$1&amp;"!$E$2:$AH$800"),19,0))</f>
        <v/>
      </c>
      <c r="AD206" s="75" t="str">
        <f t="shared" ref="AD206:AD238" ca="1" si="128">IF(ISERROR(VLOOKUP($J206,INDIRECT($AX$1&amp;"!$E$2:$AH$800"),20,0)),"",VLOOKUP($J206,INDIRECT($AX$1&amp;"!$E$2:$AH$800"),20,0))</f>
        <v/>
      </c>
      <c r="AE206" s="75" t="str">
        <f t="shared" ref="AE206:AE238" ca="1" si="129">IF(ISERROR(VLOOKUP($J206,INDIRECT($AX$1&amp;"!$E$2:$AH$800"),21,0)),"",VLOOKUP($J206,INDIRECT($AX$1&amp;"!$E$2:$AH$800"),21,0))</f>
        <v/>
      </c>
      <c r="AF206" s="75" t="str">
        <f t="shared" ref="AF206:AF238" ca="1" si="130">IF(ISERROR(VLOOKUP($J206,INDIRECT($AX$1&amp;"!$E$2:$AH$800"),22,0)),"",VLOOKUP($J206,INDIRECT($AX$1&amp;"!$E$2:$AH$800"),22,0))</f>
        <v/>
      </c>
      <c r="AG206" s="84" t="str">
        <f t="shared" ref="AG206:AG238" ca="1" si="131">IF(ISERROR(VLOOKUP($J206,INDIRECT($AX$1&amp;"!$E$2:$AH$800"),30,0)),"",VLOOKUP($J206,INDIRECT($AX$1&amp;"!$E$2:$AH$800"),30,0))</f>
        <v/>
      </c>
      <c r="AH206" s="175" t="str">
        <f t="shared" ref="AH206:AH238" ca="1" si="132">IF(ISERROR(VLOOKUP($J206,INDIRECT($AX$1&amp;"!$E$2:$AH$800"),29,0)),"",VLOOKUP($J206,INDIRECT($AX$1&amp;"!$E$2:$AH$800"),29,0))</f>
        <v/>
      </c>
      <c r="AJ206" s="75" t="str">
        <f t="shared" ref="AJ206:AJ238" ca="1" si="133">IF(ISERROR(VLOOKUP($J206,INDIRECT($AW$1&amp;"!$E$2:$AH$800"),14,0)),"",VLOOKUP($J206,INDIRECT($AW$1&amp;"!$E$2:$AH$800"),14,0))</f>
        <v/>
      </c>
      <c r="AK206" s="75" t="str">
        <f t="shared" ca="1" si="120"/>
        <v xml:space="preserve">             </v>
      </c>
      <c r="AL206" s="79" t="str">
        <f t="shared" ca="1" si="121"/>
        <v xml:space="preserve">             </v>
      </c>
      <c r="AM206" s="75" t="str">
        <f t="shared" ref="AM206:AM238" ca="1" si="134">IF(ISERROR(VLOOKUP($J206,INDIRECT($AW$1&amp;"!$E$2:$AH$800"),15,0)),"",VLOOKUP($J206,INDIRECT($AW$1&amp;"!$E$2:$AH$800"),15,0))</f>
        <v/>
      </c>
      <c r="AN206" s="75" t="str">
        <f t="shared" ref="AN206:AN238" ca="1" si="135">IF(ISERROR(VLOOKUP($J206,INDIRECT($AW$1&amp;"!$E$2:$AH$800"),16,0)),"",VLOOKUP($J206,INDIRECT($AW$1&amp;"!$E$2:$AH$800"),16,0))</f>
        <v/>
      </c>
      <c r="AO206" s="75" t="str">
        <f t="shared" ref="AO206:AO238" ca="1" si="136">IF(ISERROR(VLOOKUP($J206,INDIRECT($AW$1&amp;"!$E$2:$AH$800"),17,0)),"",VLOOKUP($J206,INDIRECT($AW$1&amp;"!$E$2:$AH$800"),17,0))</f>
        <v/>
      </c>
      <c r="AP206" s="75" t="str">
        <f t="shared" ref="AP206:AP238" ca="1" si="137">IF(ISERROR(VLOOKUP($J206,INDIRECT($AW$1&amp;"!$E$2:$AH$800"),18,0)),"",VLOOKUP($J206,INDIRECT($AW$1&amp;"!$E$2:$AH$800"),18,0))</f>
        <v/>
      </c>
      <c r="AQ206" s="75" t="str">
        <f t="shared" ref="AQ206:AQ238" ca="1" si="138">IF(ISERROR(VLOOKUP($J206,INDIRECT($AW$1&amp;"!$E$2:$AH$800"),19,0)),"",VLOOKUP($J206,INDIRECT($AW$1&amp;"!$E$2:$AH$800"),19,0))</f>
        <v/>
      </c>
      <c r="AR206" s="75" t="str">
        <f t="shared" ref="AR206:AR238" ca="1" si="139">IF(ISERROR(VLOOKUP($J206,INDIRECT($AW$1&amp;"!$E$2:$AH$800"),20,0)),"",VLOOKUP($J206,INDIRECT($AW$1&amp;"!$E$2:$AH$800"),20,0))</f>
        <v/>
      </c>
      <c r="AS206" s="75" t="str">
        <f t="shared" ref="AS206:AS238" ca="1" si="140">IF(ISERROR(VLOOKUP($J206,INDIRECT($AW$1&amp;"!$E$2:$AH$800"),21,0)),"",VLOOKUP($J206,INDIRECT($AW$1&amp;"!$E$2:$AH$800"),21,0))</f>
        <v/>
      </c>
      <c r="AT206" s="75" t="str">
        <f t="shared" ref="AT206:AT238" ca="1" si="141">IF(ISERROR(VLOOKUP($J206,INDIRECT($AW$1&amp;"!$E$2:$AH$800"),22,0)),"",VLOOKUP($J206,INDIRECT($AW$1&amp;"!$E$2:$AH$800"),22,0))</f>
        <v/>
      </c>
      <c r="AU206" s="75" t="str">
        <f t="shared" ref="AU206:AU238" ca="1" si="142">IF(ISERROR(VLOOKUP($J206,INDIRECT($AW$1&amp;"!$E$2:$AH$800"),23,0)),"",VLOOKUP($J206,INDIRECT($AW$1&amp;"!$E$2:$AH$800"),23,0))</f>
        <v/>
      </c>
      <c r="AV206" s="75" t="str">
        <f t="shared" ref="AV206:AV238" ca="1" si="143">IF(ISERROR(VLOOKUP($J206,INDIRECT($AW$1&amp;"!$E$2:$AH$800"),24,0)),"",VLOOKUP($J206,INDIRECT($AW$1&amp;"!$E$2:$AH$800"),24,0))</f>
        <v/>
      </c>
      <c r="AW206" s="75" t="str">
        <f t="shared" ref="AW206:AW238" ca="1" si="144">IF(ISERROR(VLOOKUP($J206,INDIRECT($AW$1&amp;"!$E$2:$AH$800"),25,0)),"",VLOOKUP($J206,INDIRECT($AW$1&amp;"!$E$2:$AH$800"),25,0))</f>
        <v/>
      </c>
      <c r="AX206" s="75" t="str">
        <f t="shared" ref="AX206:AX238" ca="1" si="145">IF(ISERROR(VLOOKUP($J206,INDIRECT($AW$1&amp;"!$E$2:$AH$800"),26,0)),"",VLOOKUP($J206,INDIRECT($AW$1&amp;"!$E$2:$AH$800"),26,0))</f>
        <v/>
      </c>
      <c r="AY206" s="75" t="str">
        <f t="shared" ref="AY206:AY238" ca="1" si="146">IF(ISERROR(VLOOKUP($J206,INDIRECT($AW$1&amp;"!$E$2:$AH$800"),27,0)),"",VLOOKUP($J206,INDIRECT($AW$1&amp;"!$E$2:$AH$800"),27,0))</f>
        <v/>
      </c>
      <c r="BA206" s="75" t="str">
        <f t="shared" ref="BA206:BA238" ca="1" si="147">IF(ISERROR(VLOOKUP($J206,INDIRECT($AW$1&amp;"!$E$2:$AH$800"),28,0)),"",VLOOKUP($J206,INDIRECT($AW$1&amp;"!$E$2:$AH$800"),28,0))</f>
        <v/>
      </c>
    </row>
    <row r="207" spans="1:53" ht="18" customHeight="1" x14ac:dyDescent="0.15">
      <c r="A207" s="56">
        <f t="shared" ref="A207:A237" si="148">ROW(A207)-13</f>
        <v>194</v>
      </c>
      <c r="B207" s="187"/>
      <c r="C207" s="188"/>
      <c r="D207" s="189"/>
      <c r="E207" s="189"/>
      <c r="F207" s="185"/>
      <c r="G207" s="185"/>
      <c r="H207" s="185"/>
      <c r="I207" s="185"/>
      <c r="J207" s="209" t="str">
        <f t="shared" si="117"/>
        <v>　</v>
      </c>
      <c r="K207" s="210"/>
      <c r="L207" s="211"/>
      <c r="M207" s="212"/>
      <c r="N207" s="221">
        <f t="shared" ref="N207:N238" si="149">DATEDIF(L207,"2024/4/1","Y")</f>
        <v>124</v>
      </c>
      <c r="O207" s="222" t="str">
        <f t="shared" ref="O207:O238" si="150">IF(N207=124,"",N207)</f>
        <v/>
      </c>
      <c r="P207" s="195"/>
      <c r="Q207" s="196"/>
      <c r="R207" s="197"/>
      <c r="S207" s="198"/>
      <c r="T207" s="199"/>
      <c r="V207" s="176" t="str">
        <f t="shared" ca="1" si="122"/>
        <v/>
      </c>
      <c r="W207" s="177" t="str">
        <f t="shared" ca="1" si="118"/>
        <v xml:space="preserve">       </v>
      </c>
      <c r="X207" s="79" t="str">
        <f t="shared" ca="1" si="119"/>
        <v xml:space="preserve">       </v>
      </c>
      <c r="Y207" s="75" t="str">
        <f t="shared" ca="1" si="123"/>
        <v/>
      </c>
      <c r="Z207" s="75" t="str">
        <f t="shared" ca="1" si="124"/>
        <v/>
      </c>
      <c r="AA207" s="75" t="str">
        <f t="shared" ca="1" si="125"/>
        <v/>
      </c>
      <c r="AB207" s="75" t="str">
        <f t="shared" ca="1" si="126"/>
        <v/>
      </c>
      <c r="AC207" s="75" t="str">
        <f t="shared" ca="1" si="127"/>
        <v/>
      </c>
      <c r="AD207" s="75" t="str">
        <f t="shared" ca="1" si="128"/>
        <v/>
      </c>
      <c r="AE207" s="75" t="str">
        <f t="shared" ca="1" si="129"/>
        <v/>
      </c>
      <c r="AF207" s="75" t="str">
        <f t="shared" ca="1" si="130"/>
        <v/>
      </c>
      <c r="AG207" s="84" t="str">
        <f t="shared" ca="1" si="131"/>
        <v/>
      </c>
      <c r="AH207" s="175" t="str">
        <f t="shared" ca="1" si="132"/>
        <v/>
      </c>
      <c r="AJ207" s="75" t="str">
        <f t="shared" ca="1" si="133"/>
        <v/>
      </c>
      <c r="AK207" s="75" t="str">
        <f t="shared" ca="1" si="120"/>
        <v xml:space="preserve">             </v>
      </c>
      <c r="AL207" s="79" t="str">
        <f t="shared" ca="1" si="121"/>
        <v xml:space="preserve">             </v>
      </c>
      <c r="AM207" s="75" t="str">
        <f t="shared" ca="1" si="134"/>
        <v/>
      </c>
      <c r="AN207" s="75" t="str">
        <f t="shared" ca="1" si="135"/>
        <v/>
      </c>
      <c r="AO207" s="75" t="str">
        <f t="shared" ca="1" si="136"/>
        <v/>
      </c>
      <c r="AP207" s="75" t="str">
        <f t="shared" ca="1" si="137"/>
        <v/>
      </c>
      <c r="AQ207" s="75" t="str">
        <f t="shared" ca="1" si="138"/>
        <v/>
      </c>
      <c r="AR207" s="75" t="str">
        <f t="shared" ca="1" si="139"/>
        <v/>
      </c>
      <c r="AS207" s="75" t="str">
        <f t="shared" ca="1" si="140"/>
        <v/>
      </c>
      <c r="AT207" s="75" t="str">
        <f t="shared" ca="1" si="141"/>
        <v/>
      </c>
      <c r="AU207" s="75" t="str">
        <f t="shared" ca="1" si="142"/>
        <v/>
      </c>
      <c r="AV207" s="75" t="str">
        <f t="shared" ca="1" si="143"/>
        <v/>
      </c>
      <c r="AW207" s="75" t="str">
        <f t="shared" ca="1" si="144"/>
        <v/>
      </c>
      <c r="AX207" s="75" t="str">
        <f t="shared" ca="1" si="145"/>
        <v/>
      </c>
      <c r="AY207" s="75" t="str">
        <f t="shared" ca="1" si="146"/>
        <v/>
      </c>
      <c r="BA207" s="75" t="str">
        <f t="shared" ca="1" si="147"/>
        <v/>
      </c>
    </row>
    <row r="208" spans="1:53" ht="18" customHeight="1" x14ac:dyDescent="0.15">
      <c r="A208" s="56">
        <f t="shared" si="148"/>
        <v>195</v>
      </c>
      <c r="B208" s="187"/>
      <c r="C208" s="188"/>
      <c r="D208" s="189"/>
      <c r="E208" s="189"/>
      <c r="F208" s="185"/>
      <c r="G208" s="185"/>
      <c r="H208" s="185"/>
      <c r="I208" s="185"/>
      <c r="J208" s="209" t="str">
        <f t="shared" si="117"/>
        <v>　</v>
      </c>
      <c r="K208" s="210"/>
      <c r="L208" s="211"/>
      <c r="M208" s="212"/>
      <c r="N208" s="221">
        <f t="shared" si="149"/>
        <v>124</v>
      </c>
      <c r="O208" s="222" t="str">
        <f t="shared" si="150"/>
        <v/>
      </c>
      <c r="P208" s="195"/>
      <c r="Q208" s="196"/>
      <c r="R208" s="197"/>
      <c r="S208" s="198"/>
      <c r="T208" s="199"/>
      <c r="V208" s="176" t="str">
        <f t="shared" ca="1" si="122"/>
        <v/>
      </c>
      <c r="W208" s="177" t="str">
        <f t="shared" ca="1" si="118"/>
        <v xml:space="preserve">       </v>
      </c>
      <c r="X208" s="79" t="str">
        <f t="shared" ca="1" si="119"/>
        <v xml:space="preserve">       </v>
      </c>
      <c r="Y208" s="75" t="str">
        <f t="shared" ca="1" si="123"/>
        <v/>
      </c>
      <c r="Z208" s="75" t="str">
        <f t="shared" ca="1" si="124"/>
        <v/>
      </c>
      <c r="AA208" s="75" t="str">
        <f t="shared" ca="1" si="125"/>
        <v/>
      </c>
      <c r="AB208" s="75" t="str">
        <f t="shared" ca="1" si="126"/>
        <v/>
      </c>
      <c r="AC208" s="75" t="str">
        <f t="shared" ca="1" si="127"/>
        <v/>
      </c>
      <c r="AD208" s="75" t="str">
        <f t="shared" ca="1" si="128"/>
        <v/>
      </c>
      <c r="AE208" s="75" t="str">
        <f t="shared" ca="1" si="129"/>
        <v/>
      </c>
      <c r="AF208" s="75" t="str">
        <f t="shared" ca="1" si="130"/>
        <v/>
      </c>
      <c r="AG208" s="84" t="str">
        <f t="shared" ca="1" si="131"/>
        <v/>
      </c>
      <c r="AH208" s="175" t="str">
        <f t="shared" ca="1" si="132"/>
        <v/>
      </c>
      <c r="AJ208" s="75" t="str">
        <f t="shared" ca="1" si="133"/>
        <v/>
      </c>
      <c r="AK208" s="75" t="str">
        <f t="shared" ca="1" si="120"/>
        <v xml:space="preserve">             </v>
      </c>
      <c r="AL208" s="79" t="str">
        <f t="shared" ca="1" si="121"/>
        <v xml:space="preserve">             </v>
      </c>
      <c r="AM208" s="75" t="str">
        <f t="shared" ca="1" si="134"/>
        <v/>
      </c>
      <c r="AN208" s="75" t="str">
        <f t="shared" ca="1" si="135"/>
        <v/>
      </c>
      <c r="AO208" s="75" t="str">
        <f t="shared" ca="1" si="136"/>
        <v/>
      </c>
      <c r="AP208" s="75" t="str">
        <f t="shared" ca="1" si="137"/>
        <v/>
      </c>
      <c r="AQ208" s="75" t="str">
        <f t="shared" ca="1" si="138"/>
        <v/>
      </c>
      <c r="AR208" s="75" t="str">
        <f t="shared" ca="1" si="139"/>
        <v/>
      </c>
      <c r="AS208" s="75" t="str">
        <f t="shared" ca="1" si="140"/>
        <v/>
      </c>
      <c r="AT208" s="75" t="str">
        <f t="shared" ca="1" si="141"/>
        <v/>
      </c>
      <c r="AU208" s="75" t="str">
        <f t="shared" ca="1" si="142"/>
        <v/>
      </c>
      <c r="AV208" s="75" t="str">
        <f t="shared" ca="1" si="143"/>
        <v/>
      </c>
      <c r="AW208" s="75" t="str">
        <f t="shared" ca="1" si="144"/>
        <v/>
      </c>
      <c r="AX208" s="75" t="str">
        <f t="shared" ca="1" si="145"/>
        <v/>
      </c>
      <c r="AY208" s="75" t="str">
        <f t="shared" ca="1" si="146"/>
        <v/>
      </c>
      <c r="BA208" s="75" t="str">
        <f t="shared" ca="1" si="147"/>
        <v/>
      </c>
    </row>
    <row r="209" spans="1:53" ht="18" customHeight="1" x14ac:dyDescent="0.15">
      <c r="A209" s="56">
        <f t="shared" si="148"/>
        <v>196</v>
      </c>
      <c r="B209" s="187"/>
      <c r="C209" s="188"/>
      <c r="D209" s="189"/>
      <c r="E209" s="189"/>
      <c r="F209" s="185"/>
      <c r="G209" s="185"/>
      <c r="H209" s="185"/>
      <c r="I209" s="185"/>
      <c r="J209" s="209" t="str">
        <f t="shared" si="117"/>
        <v>　</v>
      </c>
      <c r="K209" s="210"/>
      <c r="L209" s="211"/>
      <c r="M209" s="212"/>
      <c r="N209" s="221">
        <f t="shared" si="149"/>
        <v>124</v>
      </c>
      <c r="O209" s="222" t="str">
        <f t="shared" si="150"/>
        <v/>
      </c>
      <c r="P209" s="195"/>
      <c r="Q209" s="196"/>
      <c r="R209" s="197"/>
      <c r="S209" s="198"/>
      <c r="T209" s="199"/>
      <c r="V209" s="176" t="str">
        <f t="shared" ca="1" si="122"/>
        <v/>
      </c>
      <c r="W209" s="177" t="str">
        <f t="shared" ca="1" si="118"/>
        <v xml:space="preserve">       </v>
      </c>
      <c r="X209" s="79" t="str">
        <f t="shared" ca="1" si="119"/>
        <v xml:space="preserve">       </v>
      </c>
      <c r="Y209" s="75" t="str">
        <f t="shared" ca="1" si="123"/>
        <v/>
      </c>
      <c r="Z209" s="75" t="str">
        <f t="shared" ca="1" si="124"/>
        <v/>
      </c>
      <c r="AA209" s="75" t="str">
        <f t="shared" ca="1" si="125"/>
        <v/>
      </c>
      <c r="AB209" s="75" t="str">
        <f t="shared" ca="1" si="126"/>
        <v/>
      </c>
      <c r="AC209" s="75" t="str">
        <f t="shared" ca="1" si="127"/>
        <v/>
      </c>
      <c r="AD209" s="75" t="str">
        <f t="shared" ca="1" si="128"/>
        <v/>
      </c>
      <c r="AE209" s="75" t="str">
        <f t="shared" ca="1" si="129"/>
        <v/>
      </c>
      <c r="AF209" s="75" t="str">
        <f t="shared" ca="1" si="130"/>
        <v/>
      </c>
      <c r="AG209" s="84" t="str">
        <f t="shared" ca="1" si="131"/>
        <v/>
      </c>
      <c r="AH209" s="175" t="str">
        <f t="shared" ca="1" si="132"/>
        <v/>
      </c>
      <c r="AJ209" s="75" t="str">
        <f t="shared" ca="1" si="133"/>
        <v/>
      </c>
      <c r="AK209" s="75" t="str">
        <f t="shared" ca="1" si="120"/>
        <v xml:space="preserve">             </v>
      </c>
      <c r="AL209" s="79" t="str">
        <f t="shared" ca="1" si="121"/>
        <v xml:space="preserve">             </v>
      </c>
      <c r="AM209" s="75" t="str">
        <f t="shared" ca="1" si="134"/>
        <v/>
      </c>
      <c r="AN209" s="75" t="str">
        <f t="shared" ca="1" si="135"/>
        <v/>
      </c>
      <c r="AO209" s="75" t="str">
        <f t="shared" ca="1" si="136"/>
        <v/>
      </c>
      <c r="AP209" s="75" t="str">
        <f t="shared" ca="1" si="137"/>
        <v/>
      </c>
      <c r="AQ209" s="75" t="str">
        <f t="shared" ca="1" si="138"/>
        <v/>
      </c>
      <c r="AR209" s="75" t="str">
        <f t="shared" ca="1" si="139"/>
        <v/>
      </c>
      <c r="AS209" s="75" t="str">
        <f t="shared" ca="1" si="140"/>
        <v/>
      </c>
      <c r="AT209" s="75" t="str">
        <f t="shared" ca="1" si="141"/>
        <v/>
      </c>
      <c r="AU209" s="75" t="str">
        <f t="shared" ca="1" si="142"/>
        <v/>
      </c>
      <c r="AV209" s="75" t="str">
        <f t="shared" ca="1" si="143"/>
        <v/>
      </c>
      <c r="AW209" s="75" t="str">
        <f t="shared" ca="1" si="144"/>
        <v/>
      </c>
      <c r="AX209" s="75" t="str">
        <f t="shared" ca="1" si="145"/>
        <v/>
      </c>
      <c r="AY209" s="75" t="str">
        <f t="shared" ca="1" si="146"/>
        <v/>
      </c>
      <c r="BA209" s="75" t="str">
        <f t="shared" ca="1" si="147"/>
        <v/>
      </c>
    </row>
    <row r="210" spans="1:53" ht="18" customHeight="1" x14ac:dyDescent="0.15">
      <c r="A210" s="56">
        <f t="shared" si="148"/>
        <v>197</v>
      </c>
      <c r="B210" s="187"/>
      <c r="C210" s="188"/>
      <c r="D210" s="189"/>
      <c r="E210" s="189"/>
      <c r="F210" s="185"/>
      <c r="G210" s="185"/>
      <c r="H210" s="185"/>
      <c r="I210" s="185"/>
      <c r="J210" s="209" t="str">
        <f t="shared" si="117"/>
        <v>　</v>
      </c>
      <c r="K210" s="210"/>
      <c r="L210" s="213"/>
      <c r="M210" s="212"/>
      <c r="N210" s="221">
        <f t="shared" si="149"/>
        <v>124</v>
      </c>
      <c r="O210" s="222" t="str">
        <f t="shared" si="150"/>
        <v/>
      </c>
      <c r="P210" s="195"/>
      <c r="Q210" s="196"/>
      <c r="R210" s="197"/>
      <c r="S210" s="198"/>
      <c r="T210" s="199"/>
      <c r="V210" s="176" t="str">
        <f t="shared" ca="1" si="122"/>
        <v/>
      </c>
      <c r="W210" s="177" t="str">
        <f t="shared" ca="1" si="118"/>
        <v xml:space="preserve">       </v>
      </c>
      <c r="X210" s="79" t="str">
        <f t="shared" ca="1" si="119"/>
        <v xml:space="preserve">       </v>
      </c>
      <c r="Y210" s="75" t="str">
        <f t="shared" ca="1" si="123"/>
        <v/>
      </c>
      <c r="Z210" s="75" t="str">
        <f t="shared" ca="1" si="124"/>
        <v/>
      </c>
      <c r="AA210" s="75" t="str">
        <f t="shared" ca="1" si="125"/>
        <v/>
      </c>
      <c r="AB210" s="75" t="str">
        <f t="shared" ca="1" si="126"/>
        <v/>
      </c>
      <c r="AC210" s="75" t="str">
        <f t="shared" ca="1" si="127"/>
        <v/>
      </c>
      <c r="AD210" s="75" t="str">
        <f t="shared" ca="1" si="128"/>
        <v/>
      </c>
      <c r="AE210" s="75" t="str">
        <f t="shared" ca="1" si="129"/>
        <v/>
      </c>
      <c r="AF210" s="75" t="str">
        <f t="shared" ca="1" si="130"/>
        <v/>
      </c>
      <c r="AG210" s="84" t="str">
        <f t="shared" ca="1" si="131"/>
        <v/>
      </c>
      <c r="AH210" s="175" t="str">
        <f t="shared" ca="1" si="132"/>
        <v/>
      </c>
      <c r="AJ210" s="75" t="str">
        <f t="shared" ca="1" si="133"/>
        <v/>
      </c>
      <c r="AK210" s="75" t="str">
        <f t="shared" ca="1" si="120"/>
        <v xml:space="preserve">             </v>
      </c>
      <c r="AL210" s="79" t="str">
        <f t="shared" ca="1" si="121"/>
        <v xml:space="preserve">             </v>
      </c>
      <c r="AM210" s="75" t="str">
        <f t="shared" ca="1" si="134"/>
        <v/>
      </c>
      <c r="AN210" s="75" t="str">
        <f t="shared" ca="1" si="135"/>
        <v/>
      </c>
      <c r="AO210" s="75" t="str">
        <f t="shared" ca="1" si="136"/>
        <v/>
      </c>
      <c r="AP210" s="75" t="str">
        <f t="shared" ca="1" si="137"/>
        <v/>
      </c>
      <c r="AQ210" s="75" t="str">
        <f t="shared" ca="1" si="138"/>
        <v/>
      </c>
      <c r="AR210" s="75" t="str">
        <f t="shared" ca="1" si="139"/>
        <v/>
      </c>
      <c r="AS210" s="75" t="str">
        <f t="shared" ca="1" si="140"/>
        <v/>
      </c>
      <c r="AT210" s="75" t="str">
        <f t="shared" ca="1" si="141"/>
        <v/>
      </c>
      <c r="AU210" s="75" t="str">
        <f t="shared" ca="1" si="142"/>
        <v/>
      </c>
      <c r="AV210" s="75" t="str">
        <f t="shared" ca="1" si="143"/>
        <v/>
      </c>
      <c r="AW210" s="75" t="str">
        <f t="shared" ca="1" si="144"/>
        <v/>
      </c>
      <c r="AX210" s="75" t="str">
        <f t="shared" ca="1" si="145"/>
        <v/>
      </c>
      <c r="AY210" s="75" t="str">
        <f t="shared" ca="1" si="146"/>
        <v/>
      </c>
      <c r="BA210" s="75" t="str">
        <f t="shared" ca="1" si="147"/>
        <v/>
      </c>
    </row>
    <row r="211" spans="1:53" ht="18" customHeight="1" x14ac:dyDescent="0.15">
      <c r="A211" s="56">
        <f t="shared" si="148"/>
        <v>198</v>
      </c>
      <c r="B211" s="187"/>
      <c r="C211" s="188"/>
      <c r="D211" s="189"/>
      <c r="E211" s="189"/>
      <c r="F211" s="185"/>
      <c r="G211" s="185"/>
      <c r="H211" s="185"/>
      <c r="I211" s="185"/>
      <c r="J211" s="209" t="str">
        <f t="shared" si="117"/>
        <v>　</v>
      </c>
      <c r="K211" s="210"/>
      <c r="L211" s="211"/>
      <c r="M211" s="212"/>
      <c r="N211" s="221">
        <f t="shared" si="149"/>
        <v>124</v>
      </c>
      <c r="O211" s="222" t="str">
        <f t="shared" si="150"/>
        <v/>
      </c>
      <c r="P211" s="195"/>
      <c r="Q211" s="200"/>
      <c r="R211" s="197"/>
      <c r="S211" s="198"/>
      <c r="T211" s="199"/>
      <c r="V211" s="176" t="str">
        <f t="shared" ca="1" si="122"/>
        <v/>
      </c>
      <c r="W211" s="177" t="str">
        <f t="shared" ca="1" si="118"/>
        <v xml:space="preserve">       </v>
      </c>
      <c r="X211" s="79" t="str">
        <f t="shared" ca="1" si="119"/>
        <v xml:space="preserve">       </v>
      </c>
      <c r="Y211" s="75" t="str">
        <f t="shared" ca="1" si="123"/>
        <v/>
      </c>
      <c r="Z211" s="75" t="str">
        <f t="shared" ca="1" si="124"/>
        <v/>
      </c>
      <c r="AA211" s="75" t="str">
        <f t="shared" ca="1" si="125"/>
        <v/>
      </c>
      <c r="AB211" s="75" t="str">
        <f t="shared" ca="1" si="126"/>
        <v/>
      </c>
      <c r="AC211" s="75" t="str">
        <f t="shared" ca="1" si="127"/>
        <v/>
      </c>
      <c r="AD211" s="75" t="str">
        <f t="shared" ca="1" si="128"/>
        <v/>
      </c>
      <c r="AE211" s="75" t="str">
        <f t="shared" ca="1" si="129"/>
        <v/>
      </c>
      <c r="AF211" s="75" t="str">
        <f t="shared" ca="1" si="130"/>
        <v/>
      </c>
      <c r="AG211" s="84" t="str">
        <f t="shared" ca="1" si="131"/>
        <v/>
      </c>
      <c r="AH211" s="175" t="str">
        <f t="shared" ca="1" si="132"/>
        <v/>
      </c>
      <c r="AJ211" s="75" t="str">
        <f t="shared" ca="1" si="133"/>
        <v/>
      </c>
      <c r="AK211" s="75" t="str">
        <f t="shared" ca="1" si="120"/>
        <v xml:space="preserve">             </v>
      </c>
      <c r="AL211" s="79" t="str">
        <f t="shared" ca="1" si="121"/>
        <v xml:space="preserve">             </v>
      </c>
      <c r="AM211" s="75" t="str">
        <f t="shared" ca="1" si="134"/>
        <v/>
      </c>
      <c r="AN211" s="75" t="str">
        <f t="shared" ca="1" si="135"/>
        <v/>
      </c>
      <c r="AO211" s="75" t="str">
        <f t="shared" ca="1" si="136"/>
        <v/>
      </c>
      <c r="AP211" s="75" t="str">
        <f t="shared" ca="1" si="137"/>
        <v/>
      </c>
      <c r="AQ211" s="75" t="str">
        <f t="shared" ca="1" si="138"/>
        <v/>
      </c>
      <c r="AR211" s="75" t="str">
        <f t="shared" ca="1" si="139"/>
        <v/>
      </c>
      <c r="AS211" s="75" t="str">
        <f t="shared" ca="1" si="140"/>
        <v/>
      </c>
      <c r="AT211" s="75" t="str">
        <f t="shared" ca="1" si="141"/>
        <v/>
      </c>
      <c r="AU211" s="75" t="str">
        <f t="shared" ca="1" si="142"/>
        <v/>
      </c>
      <c r="AV211" s="75" t="str">
        <f t="shared" ca="1" si="143"/>
        <v/>
      </c>
      <c r="AW211" s="75" t="str">
        <f t="shared" ca="1" si="144"/>
        <v/>
      </c>
      <c r="AX211" s="75" t="str">
        <f t="shared" ca="1" si="145"/>
        <v/>
      </c>
      <c r="AY211" s="75" t="str">
        <f t="shared" ca="1" si="146"/>
        <v/>
      </c>
      <c r="BA211" s="75" t="str">
        <f t="shared" ca="1" si="147"/>
        <v/>
      </c>
    </row>
    <row r="212" spans="1:53" ht="18" customHeight="1" x14ac:dyDescent="0.15">
      <c r="A212" s="56">
        <f t="shared" si="148"/>
        <v>199</v>
      </c>
      <c r="B212" s="187"/>
      <c r="C212" s="188"/>
      <c r="D212" s="189"/>
      <c r="E212" s="189"/>
      <c r="F212" s="185"/>
      <c r="G212" s="185"/>
      <c r="H212" s="185"/>
      <c r="I212" s="185"/>
      <c r="J212" s="209" t="str">
        <f t="shared" si="117"/>
        <v>　</v>
      </c>
      <c r="K212" s="210"/>
      <c r="L212" s="211"/>
      <c r="M212" s="212"/>
      <c r="N212" s="221">
        <f t="shared" si="149"/>
        <v>124</v>
      </c>
      <c r="O212" s="222" t="str">
        <f t="shared" si="150"/>
        <v/>
      </c>
      <c r="P212" s="195"/>
      <c r="Q212" s="196"/>
      <c r="R212" s="197"/>
      <c r="S212" s="198"/>
      <c r="T212" s="199"/>
      <c r="V212" s="176" t="str">
        <f t="shared" ca="1" si="122"/>
        <v/>
      </c>
      <c r="W212" s="177" t="str">
        <f t="shared" ca="1" si="118"/>
        <v xml:space="preserve">       </v>
      </c>
      <c r="X212" s="79" t="str">
        <f t="shared" ca="1" si="119"/>
        <v xml:space="preserve">       </v>
      </c>
      <c r="Y212" s="75" t="str">
        <f t="shared" ca="1" si="123"/>
        <v/>
      </c>
      <c r="Z212" s="75" t="str">
        <f t="shared" ca="1" si="124"/>
        <v/>
      </c>
      <c r="AA212" s="75" t="str">
        <f t="shared" ca="1" si="125"/>
        <v/>
      </c>
      <c r="AB212" s="75" t="str">
        <f t="shared" ca="1" si="126"/>
        <v/>
      </c>
      <c r="AC212" s="75" t="str">
        <f t="shared" ca="1" si="127"/>
        <v/>
      </c>
      <c r="AD212" s="75" t="str">
        <f t="shared" ca="1" si="128"/>
        <v/>
      </c>
      <c r="AE212" s="75" t="str">
        <f t="shared" ca="1" si="129"/>
        <v/>
      </c>
      <c r="AF212" s="75" t="str">
        <f t="shared" ca="1" si="130"/>
        <v/>
      </c>
      <c r="AG212" s="84" t="str">
        <f t="shared" ca="1" si="131"/>
        <v/>
      </c>
      <c r="AH212" s="175" t="str">
        <f t="shared" ca="1" si="132"/>
        <v/>
      </c>
      <c r="AJ212" s="75" t="str">
        <f t="shared" ca="1" si="133"/>
        <v/>
      </c>
      <c r="AK212" s="75" t="str">
        <f t="shared" ca="1" si="120"/>
        <v xml:space="preserve">             </v>
      </c>
      <c r="AL212" s="79" t="str">
        <f t="shared" ca="1" si="121"/>
        <v xml:space="preserve">             </v>
      </c>
      <c r="AM212" s="75" t="str">
        <f t="shared" ca="1" si="134"/>
        <v/>
      </c>
      <c r="AN212" s="75" t="str">
        <f t="shared" ca="1" si="135"/>
        <v/>
      </c>
      <c r="AO212" s="75" t="str">
        <f t="shared" ca="1" si="136"/>
        <v/>
      </c>
      <c r="AP212" s="75" t="str">
        <f t="shared" ca="1" si="137"/>
        <v/>
      </c>
      <c r="AQ212" s="75" t="str">
        <f t="shared" ca="1" si="138"/>
        <v/>
      </c>
      <c r="AR212" s="75" t="str">
        <f t="shared" ca="1" si="139"/>
        <v/>
      </c>
      <c r="AS212" s="75" t="str">
        <f t="shared" ca="1" si="140"/>
        <v/>
      </c>
      <c r="AT212" s="75" t="str">
        <f t="shared" ca="1" si="141"/>
        <v/>
      </c>
      <c r="AU212" s="75" t="str">
        <f t="shared" ca="1" si="142"/>
        <v/>
      </c>
      <c r="AV212" s="75" t="str">
        <f t="shared" ca="1" si="143"/>
        <v/>
      </c>
      <c r="AW212" s="75" t="str">
        <f t="shared" ca="1" si="144"/>
        <v/>
      </c>
      <c r="AX212" s="75" t="str">
        <f t="shared" ca="1" si="145"/>
        <v/>
      </c>
      <c r="AY212" s="75" t="str">
        <f t="shared" ca="1" si="146"/>
        <v/>
      </c>
      <c r="BA212" s="75" t="str">
        <f t="shared" ca="1" si="147"/>
        <v/>
      </c>
    </row>
    <row r="213" spans="1:53" ht="18" customHeight="1" x14ac:dyDescent="0.15">
      <c r="A213" s="56">
        <f t="shared" si="148"/>
        <v>200</v>
      </c>
      <c r="B213" s="187"/>
      <c r="C213" s="188"/>
      <c r="D213" s="189"/>
      <c r="E213" s="189"/>
      <c r="F213" s="185"/>
      <c r="G213" s="185"/>
      <c r="H213" s="185"/>
      <c r="I213" s="185"/>
      <c r="J213" s="209" t="str">
        <f t="shared" si="117"/>
        <v>　</v>
      </c>
      <c r="K213" s="210"/>
      <c r="L213" s="211"/>
      <c r="M213" s="212"/>
      <c r="N213" s="221">
        <f t="shared" si="149"/>
        <v>124</v>
      </c>
      <c r="O213" s="222" t="str">
        <f t="shared" si="150"/>
        <v/>
      </c>
      <c r="P213" s="195"/>
      <c r="Q213" s="196"/>
      <c r="R213" s="197"/>
      <c r="S213" s="198"/>
      <c r="T213" s="199"/>
      <c r="V213" s="176" t="str">
        <f t="shared" ca="1" si="122"/>
        <v/>
      </c>
      <c r="W213" s="177" t="str">
        <f t="shared" ca="1" si="118"/>
        <v xml:space="preserve">       </v>
      </c>
      <c r="X213" s="79" t="str">
        <f t="shared" ca="1" si="119"/>
        <v xml:space="preserve">       </v>
      </c>
      <c r="Y213" s="75" t="str">
        <f t="shared" ca="1" si="123"/>
        <v/>
      </c>
      <c r="Z213" s="75" t="str">
        <f t="shared" ca="1" si="124"/>
        <v/>
      </c>
      <c r="AA213" s="75" t="str">
        <f t="shared" ca="1" si="125"/>
        <v/>
      </c>
      <c r="AB213" s="75" t="str">
        <f t="shared" ca="1" si="126"/>
        <v/>
      </c>
      <c r="AC213" s="75" t="str">
        <f t="shared" ca="1" si="127"/>
        <v/>
      </c>
      <c r="AD213" s="75" t="str">
        <f t="shared" ca="1" si="128"/>
        <v/>
      </c>
      <c r="AE213" s="75" t="str">
        <f t="shared" ca="1" si="129"/>
        <v/>
      </c>
      <c r="AF213" s="75" t="str">
        <f t="shared" ca="1" si="130"/>
        <v/>
      </c>
      <c r="AG213" s="84" t="str">
        <f t="shared" ca="1" si="131"/>
        <v/>
      </c>
      <c r="AH213" s="175" t="str">
        <f t="shared" ca="1" si="132"/>
        <v/>
      </c>
      <c r="AJ213" s="75" t="str">
        <f t="shared" ca="1" si="133"/>
        <v/>
      </c>
      <c r="AK213" s="75" t="str">
        <f t="shared" ca="1" si="120"/>
        <v xml:space="preserve">             </v>
      </c>
      <c r="AL213" s="79" t="str">
        <f t="shared" ca="1" si="121"/>
        <v xml:space="preserve">             </v>
      </c>
      <c r="AM213" s="75" t="str">
        <f t="shared" ca="1" si="134"/>
        <v/>
      </c>
      <c r="AN213" s="75" t="str">
        <f t="shared" ca="1" si="135"/>
        <v/>
      </c>
      <c r="AO213" s="75" t="str">
        <f t="shared" ca="1" si="136"/>
        <v/>
      </c>
      <c r="AP213" s="75" t="str">
        <f t="shared" ca="1" si="137"/>
        <v/>
      </c>
      <c r="AQ213" s="75" t="str">
        <f t="shared" ca="1" si="138"/>
        <v/>
      </c>
      <c r="AR213" s="75" t="str">
        <f t="shared" ca="1" si="139"/>
        <v/>
      </c>
      <c r="AS213" s="75" t="str">
        <f t="shared" ca="1" si="140"/>
        <v/>
      </c>
      <c r="AT213" s="75" t="str">
        <f t="shared" ca="1" si="141"/>
        <v/>
      </c>
      <c r="AU213" s="75" t="str">
        <f t="shared" ca="1" si="142"/>
        <v/>
      </c>
      <c r="AV213" s="75" t="str">
        <f t="shared" ca="1" si="143"/>
        <v/>
      </c>
      <c r="AW213" s="75" t="str">
        <f t="shared" ca="1" si="144"/>
        <v/>
      </c>
      <c r="AX213" s="75" t="str">
        <f t="shared" ca="1" si="145"/>
        <v/>
      </c>
      <c r="AY213" s="75" t="str">
        <f t="shared" ca="1" si="146"/>
        <v/>
      </c>
      <c r="BA213" s="75" t="str">
        <f t="shared" ca="1" si="147"/>
        <v/>
      </c>
    </row>
    <row r="214" spans="1:53" ht="18" customHeight="1" x14ac:dyDescent="0.15">
      <c r="A214" s="56">
        <f t="shared" si="148"/>
        <v>201</v>
      </c>
      <c r="B214" s="187"/>
      <c r="C214" s="188"/>
      <c r="D214" s="189"/>
      <c r="E214" s="189"/>
      <c r="F214" s="185"/>
      <c r="G214" s="185"/>
      <c r="H214" s="185"/>
      <c r="I214" s="185"/>
      <c r="J214" s="209" t="str">
        <f t="shared" si="117"/>
        <v>　</v>
      </c>
      <c r="K214" s="210"/>
      <c r="L214" s="211"/>
      <c r="M214" s="212"/>
      <c r="N214" s="221">
        <f t="shared" si="149"/>
        <v>124</v>
      </c>
      <c r="O214" s="222" t="str">
        <f t="shared" si="150"/>
        <v/>
      </c>
      <c r="P214" s="195"/>
      <c r="Q214" s="196"/>
      <c r="R214" s="197"/>
      <c r="S214" s="198"/>
      <c r="T214" s="199"/>
      <c r="V214" s="176" t="str">
        <f t="shared" ca="1" si="122"/>
        <v/>
      </c>
      <c r="W214" s="177" t="str">
        <f t="shared" ca="1" si="118"/>
        <v xml:space="preserve">       </v>
      </c>
      <c r="X214" s="79" t="str">
        <f t="shared" ca="1" si="119"/>
        <v xml:space="preserve">       </v>
      </c>
      <c r="Y214" s="75" t="str">
        <f t="shared" ca="1" si="123"/>
        <v/>
      </c>
      <c r="Z214" s="75" t="str">
        <f t="shared" ca="1" si="124"/>
        <v/>
      </c>
      <c r="AA214" s="75" t="str">
        <f t="shared" ca="1" si="125"/>
        <v/>
      </c>
      <c r="AB214" s="75" t="str">
        <f t="shared" ca="1" si="126"/>
        <v/>
      </c>
      <c r="AC214" s="75" t="str">
        <f t="shared" ca="1" si="127"/>
        <v/>
      </c>
      <c r="AD214" s="75" t="str">
        <f t="shared" ca="1" si="128"/>
        <v/>
      </c>
      <c r="AE214" s="75" t="str">
        <f t="shared" ca="1" si="129"/>
        <v/>
      </c>
      <c r="AF214" s="75" t="str">
        <f t="shared" ca="1" si="130"/>
        <v/>
      </c>
      <c r="AG214" s="84" t="str">
        <f t="shared" ca="1" si="131"/>
        <v/>
      </c>
      <c r="AH214" s="175" t="str">
        <f t="shared" ca="1" si="132"/>
        <v/>
      </c>
      <c r="AJ214" s="75" t="str">
        <f t="shared" ca="1" si="133"/>
        <v/>
      </c>
      <c r="AK214" s="75" t="str">
        <f t="shared" ca="1" si="120"/>
        <v xml:space="preserve">             </v>
      </c>
      <c r="AL214" s="79" t="str">
        <f t="shared" ca="1" si="121"/>
        <v xml:space="preserve">             </v>
      </c>
      <c r="AM214" s="75" t="str">
        <f t="shared" ca="1" si="134"/>
        <v/>
      </c>
      <c r="AN214" s="75" t="str">
        <f t="shared" ca="1" si="135"/>
        <v/>
      </c>
      <c r="AO214" s="75" t="str">
        <f t="shared" ca="1" si="136"/>
        <v/>
      </c>
      <c r="AP214" s="75" t="str">
        <f t="shared" ca="1" si="137"/>
        <v/>
      </c>
      <c r="AQ214" s="75" t="str">
        <f t="shared" ca="1" si="138"/>
        <v/>
      </c>
      <c r="AR214" s="75" t="str">
        <f t="shared" ca="1" si="139"/>
        <v/>
      </c>
      <c r="AS214" s="75" t="str">
        <f t="shared" ca="1" si="140"/>
        <v/>
      </c>
      <c r="AT214" s="75" t="str">
        <f t="shared" ca="1" si="141"/>
        <v/>
      </c>
      <c r="AU214" s="75" t="str">
        <f t="shared" ca="1" si="142"/>
        <v/>
      </c>
      <c r="AV214" s="75" t="str">
        <f t="shared" ca="1" si="143"/>
        <v/>
      </c>
      <c r="AW214" s="75" t="str">
        <f t="shared" ca="1" si="144"/>
        <v/>
      </c>
      <c r="AX214" s="75" t="str">
        <f t="shared" ca="1" si="145"/>
        <v/>
      </c>
      <c r="AY214" s="75" t="str">
        <f t="shared" ca="1" si="146"/>
        <v/>
      </c>
      <c r="BA214" s="75" t="str">
        <f t="shared" ca="1" si="147"/>
        <v/>
      </c>
    </row>
    <row r="215" spans="1:53" ht="18" customHeight="1" x14ac:dyDescent="0.15">
      <c r="A215" s="56">
        <f t="shared" si="148"/>
        <v>202</v>
      </c>
      <c r="B215" s="187"/>
      <c r="C215" s="188"/>
      <c r="D215" s="189"/>
      <c r="E215" s="189"/>
      <c r="F215" s="185"/>
      <c r="G215" s="185"/>
      <c r="H215" s="185"/>
      <c r="I215" s="185"/>
      <c r="J215" s="209" t="str">
        <f t="shared" si="117"/>
        <v>　</v>
      </c>
      <c r="K215" s="210"/>
      <c r="L215" s="211"/>
      <c r="M215" s="212"/>
      <c r="N215" s="221">
        <f t="shared" si="149"/>
        <v>124</v>
      </c>
      <c r="O215" s="222" t="str">
        <f t="shared" si="150"/>
        <v/>
      </c>
      <c r="P215" s="195"/>
      <c r="Q215" s="196"/>
      <c r="R215" s="197"/>
      <c r="S215" s="198"/>
      <c r="T215" s="199"/>
      <c r="V215" s="176" t="str">
        <f t="shared" ca="1" si="122"/>
        <v/>
      </c>
      <c r="W215" s="177" t="str">
        <f t="shared" ca="1" si="118"/>
        <v xml:space="preserve">       </v>
      </c>
      <c r="X215" s="79" t="str">
        <f t="shared" ca="1" si="119"/>
        <v xml:space="preserve">       </v>
      </c>
      <c r="Y215" s="75" t="str">
        <f t="shared" ca="1" si="123"/>
        <v/>
      </c>
      <c r="Z215" s="75" t="str">
        <f t="shared" ca="1" si="124"/>
        <v/>
      </c>
      <c r="AA215" s="75" t="str">
        <f t="shared" ca="1" si="125"/>
        <v/>
      </c>
      <c r="AB215" s="75" t="str">
        <f t="shared" ca="1" si="126"/>
        <v/>
      </c>
      <c r="AC215" s="75" t="str">
        <f t="shared" ca="1" si="127"/>
        <v/>
      </c>
      <c r="AD215" s="75" t="str">
        <f t="shared" ca="1" si="128"/>
        <v/>
      </c>
      <c r="AE215" s="75" t="str">
        <f t="shared" ca="1" si="129"/>
        <v/>
      </c>
      <c r="AF215" s="75" t="str">
        <f t="shared" ca="1" si="130"/>
        <v/>
      </c>
      <c r="AG215" s="84" t="str">
        <f t="shared" ca="1" si="131"/>
        <v/>
      </c>
      <c r="AH215" s="175" t="str">
        <f t="shared" ca="1" si="132"/>
        <v/>
      </c>
      <c r="AJ215" s="75" t="str">
        <f t="shared" ca="1" si="133"/>
        <v/>
      </c>
      <c r="AK215" s="75" t="str">
        <f t="shared" ca="1" si="120"/>
        <v xml:space="preserve">             </v>
      </c>
      <c r="AL215" s="79" t="str">
        <f t="shared" ca="1" si="121"/>
        <v xml:space="preserve">             </v>
      </c>
      <c r="AM215" s="75" t="str">
        <f t="shared" ca="1" si="134"/>
        <v/>
      </c>
      <c r="AN215" s="75" t="str">
        <f t="shared" ca="1" si="135"/>
        <v/>
      </c>
      <c r="AO215" s="75" t="str">
        <f t="shared" ca="1" si="136"/>
        <v/>
      </c>
      <c r="AP215" s="75" t="str">
        <f t="shared" ca="1" si="137"/>
        <v/>
      </c>
      <c r="AQ215" s="75" t="str">
        <f t="shared" ca="1" si="138"/>
        <v/>
      </c>
      <c r="AR215" s="75" t="str">
        <f t="shared" ca="1" si="139"/>
        <v/>
      </c>
      <c r="AS215" s="75" t="str">
        <f t="shared" ca="1" si="140"/>
        <v/>
      </c>
      <c r="AT215" s="75" t="str">
        <f t="shared" ca="1" si="141"/>
        <v/>
      </c>
      <c r="AU215" s="75" t="str">
        <f t="shared" ca="1" si="142"/>
        <v/>
      </c>
      <c r="AV215" s="75" t="str">
        <f t="shared" ca="1" si="143"/>
        <v/>
      </c>
      <c r="AW215" s="75" t="str">
        <f t="shared" ca="1" si="144"/>
        <v/>
      </c>
      <c r="AX215" s="75" t="str">
        <f t="shared" ca="1" si="145"/>
        <v/>
      </c>
      <c r="AY215" s="75" t="str">
        <f t="shared" ca="1" si="146"/>
        <v/>
      </c>
      <c r="BA215" s="75" t="str">
        <f t="shared" ca="1" si="147"/>
        <v/>
      </c>
    </row>
    <row r="216" spans="1:53" ht="18" customHeight="1" x14ac:dyDescent="0.15">
      <c r="A216" s="56">
        <f t="shared" si="148"/>
        <v>203</v>
      </c>
      <c r="B216" s="187"/>
      <c r="C216" s="188"/>
      <c r="D216" s="189"/>
      <c r="E216" s="189"/>
      <c r="F216" s="185"/>
      <c r="G216" s="185"/>
      <c r="H216" s="185"/>
      <c r="I216" s="185"/>
      <c r="J216" s="209" t="str">
        <f t="shared" si="117"/>
        <v>　</v>
      </c>
      <c r="K216" s="210"/>
      <c r="L216" s="211"/>
      <c r="M216" s="212"/>
      <c r="N216" s="221">
        <f t="shared" si="149"/>
        <v>124</v>
      </c>
      <c r="O216" s="222" t="str">
        <f t="shared" si="150"/>
        <v/>
      </c>
      <c r="P216" s="195"/>
      <c r="Q216" s="196"/>
      <c r="R216" s="197"/>
      <c r="S216" s="198"/>
      <c r="T216" s="199"/>
      <c r="V216" s="176" t="str">
        <f t="shared" ca="1" si="122"/>
        <v/>
      </c>
      <c r="W216" s="177" t="str">
        <f t="shared" ca="1" si="118"/>
        <v xml:space="preserve">       </v>
      </c>
      <c r="X216" s="79" t="str">
        <f t="shared" ca="1" si="119"/>
        <v xml:space="preserve">       </v>
      </c>
      <c r="Y216" s="75" t="str">
        <f t="shared" ca="1" si="123"/>
        <v/>
      </c>
      <c r="Z216" s="75" t="str">
        <f t="shared" ca="1" si="124"/>
        <v/>
      </c>
      <c r="AA216" s="75" t="str">
        <f t="shared" ca="1" si="125"/>
        <v/>
      </c>
      <c r="AB216" s="75" t="str">
        <f t="shared" ca="1" si="126"/>
        <v/>
      </c>
      <c r="AC216" s="75" t="str">
        <f t="shared" ca="1" si="127"/>
        <v/>
      </c>
      <c r="AD216" s="75" t="str">
        <f t="shared" ca="1" si="128"/>
        <v/>
      </c>
      <c r="AE216" s="75" t="str">
        <f t="shared" ca="1" si="129"/>
        <v/>
      </c>
      <c r="AF216" s="75" t="str">
        <f t="shared" ca="1" si="130"/>
        <v/>
      </c>
      <c r="AG216" s="84" t="str">
        <f t="shared" ca="1" si="131"/>
        <v/>
      </c>
      <c r="AH216" s="175" t="str">
        <f t="shared" ca="1" si="132"/>
        <v/>
      </c>
      <c r="AJ216" s="75" t="str">
        <f t="shared" ca="1" si="133"/>
        <v/>
      </c>
      <c r="AK216" s="75" t="str">
        <f t="shared" ca="1" si="120"/>
        <v xml:space="preserve">             </v>
      </c>
      <c r="AL216" s="79" t="str">
        <f t="shared" ca="1" si="121"/>
        <v xml:space="preserve">             </v>
      </c>
      <c r="AM216" s="75" t="str">
        <f t="shared" ca="1" si="134"/>
        <v/>
      </c>
      <c r="AN216" s="75" t="str">
        <f t="shared" ca="1" si="135"/>
        <v/>
      </c>
      <c r="AO216" s="75" t="str">
        <f t="shared" ca="1" si="136"/>
        <v/>
      </c>
      <c r="AP216" s="75" t="str">
        <f t="shared" ca="1" si="137"/>
        <v/>
      </c>
      <c r="AQ216" s="75" t="str">
        <f t="shared" ca="1" si="138"/>
        <v/>
      </c>
      <c r="AR216" s="75" t="str">
        <f t="shared" ca="1" si="139"/>
        <v/>
      </c>
      <c r="AS216" s="75" t="str">
        <f t="shared" ca="1" si="140"/>
        <v/>
      </c>
      <c r="AT216" s="75" t="str">
        <f t="shared" ca="1" si="141"/>
        <v/>
      </c>
      <c r="AU216" s="75" t="str">
        <f t="shared" ca="1" si="142"/>
        <v/>
      </c>
      <c r="AV216" s="75" t="str">
        <f t="shared" ca="1" si="143"/>
        <v/>
      </c>
      <c r="AW216" s="75" t="str">
        <f t="shared" ca="1" si="144"/>
        <v/>
      </c>
      <c r="AX216" s="75" t="str">
        <f t="shared" ca="1" si="145"/>
        <v/>
      </c>
      <c r="AY216" s="75" t="str">
        <f t="shared" ca="1" si="146"/>
        <v/>
      </c>
      <c r="BA216" s="75" t="str">
        <f t="shared" ca="1" si="147"/>
        <v/>
      </c>
    </row>
    <row r="217" spans="1:53" ht="18" customHeight="1" x14ac:dyDescent="0.15">
      <c r="A217" s="56">
        <f t="shared" si="148"/>
        <v>204</v>
      </c>
      <c r="B217" s="187"/>
      <c r="C217" s="188"/>
      <c r="D217" s="189"/>
      <c r="E217" s="189"/>
      <c r="F217" s="185"/>
      <c r="G217" s="185"/>
      <c r="H217" s="185"/>
      <c r="I217" s="185"/>
      <c r="J217" s="209" t="str">
        <f t="shared" si="117"/>
        <v>　</v>
      </c>
      <c r="K217" s="210"/>
      <c r="L217" s="211"/>
      <c r="M217" s="212"/>
      <c r="N217" s="221">
        <f t="shared" si="149"/>
        <v>124</v>
      </c>
      <c r="O217" s="222" t="str">
        <f t="shared" si="150"/>
        <v/>
      </c>
      <c r="P217" s="195"/>
      <c r="Q217" s="196"/>
      <c r="R217" s="197"/>
      <c r="S217" s="198"/>
      <c r="T217" s="199"/>
      <c r="V217" s="176" t="str">
        <f t="shared" ca="1" si="122"/>
        <v/>
      </c>
      <c r="W217" s="177" t="str">
        <f t="shared" ca="1" si="118"/>
        <v xml:space="preserve">       </v>
      </c>
      <c r="X217" s="79" t="str">
        <f t="shared" ca="1" si="119"/>
        <v xml:space="preserve">       </v>
      </c>
      <c r="Y217" s="75" t="str">
        <f t="shared" ca="1" si="123"/>
        <v/>
      </c>
      <c r="Z217" s="75" t="str">
        <f t="shared" ca="1" si="124"/>
        <v/>
      </c>
      <c r="AA217" s="75" t="str">
        <f t="shared" ca="1" si="125"/>
        <v/>
      </c>
      <c r="AB217" s="75" t="str">
        <f t="shared" ca="1" si="126"/>
        <v/>
      </c>
      <c r="AC217" s="75" t="str">
        <f t="shared" ca="1" si="127"/>
        <v/>
      </c>
      <c r="AD217" s="75" t="str">
        <f t="shared" ca="1" si="128"/>
        <v/>
      </c>
      <c r="AE217" s="75" t="str">
        <f t="shared" ca="1" si="129"/>
        <v/>
      </c>
      <c r="AF217" s="75" t="str">
        <f t="shared" ca="1" si="130"/>
        <v/>
      </c>
      <c r="AG217" s="84" t="str">
        <f t="shared" ca="1" si="131"/>
        <v/>
      </c>
      <c r="AH217" s="175" t="str">
        <f t="shared" ca="1" si="132"/>
        <v/>
      </c>
      <c r="AJ217" s="75" t="str">
        <f t="shared" ca="1" si="133"/>
        <v/>
      </c>
      <c r="AK217" s="75" t="str">
        <f t="shared" ca="1" si="120"/>
        <v xml:space="preserve">             </v>
      </c>
      <c r="AL217" s="79" t="str">
        <f t="shared" ca="1" si="121"/>
        <v xml:space="preserve">             </v>
      </c>
      <c r="AM217" s="75" t="str">
        <f t="shared" ca="1" si="134"/>
        <v/>
      </c>
      <c r="AN217" s="75" t="str">
        <f t="shared" ca="1" si="135"/>
        <v/>
      </c>
      <c r="AO217" s="75" t="str">
        <f t="shared" ca="1" si="136"/>
        <v/>
      </c>
      <c r="AP217" s="75" t="str">
        <f t="shared" ca="1" si="137"/>
        <v/>
      </c>
      <c r="AQ217" s="75" t="str">
        <f t="shared" ca="1" si="138"/>
        <v/>
      </c>
      <c r="AR217" s="75" t="str">
        <f t="shared" ca="1" si="139"/>
        <v/>
      </c>
      <c r="AS217" s="75" t="str">
        <f t="shared" ca="1" si="140"/>
        <v/>
      </c>
      <c r="AT217" s="75" t="str">
        <f t="shared" ca="1" si="141"/>
        <v/>
      </c>
      <c r="AU217" s="75" t="str">
        <f t="shared" ca="1" si="142"/>
        <v/>
      </c>
      <c r="AV217" s="75" t="str">
        <f t="shared" ca="1" si="143"/>
        <v/>
      </c>
      <c r="AW217" s="75" t="str">
        <f t="shared" ca="1" si="144"/>
        <v/>
      </c>
      <c r="AX217" s="75" t="str">
        <f t="shared" ca="1" si="145"/>
        <v/>
      </c>
      <c r="AY217" s="75" t="str">
        <f t="shared" ca="1" si="146"/>
        <v/>
      </c>
      <c r="BA217" s="75" t="str">
        <f t="shared" ca="1" si="147"/>
        <v/>
      </c>
    </row>
    <row r="218" spans="1:53" ht="18" customHeight="1" x14ac:dyDescent="0.15">
      <c r="A218" s="56">
        <f t="shared" si="148"/>
        <v>205</v>
      </c>
      <c r="B218" s="187"/>
      <c r="C218" s="188"/>
      <c r="D218" s="189"/>
      <c r="E218" s="189"/>
      <c r="F218" s="185"/>
      <c r="G218" s="185"/>
      <c r="H218" s="185"/>
      <c r="I218" s="185"/>
      <c r="J218" s="209" t="str">
        <f t="shared" si="117"/>
        <v>　</v>
      </c>
      <c r="K218" s="210"/>
      <c r="L218" s="211"/>
      <c r="M218" s="212"/>
      <c r="N218" s="221">
        <f t="shared" si="149"/>
        <v>124</v>
      </c>
      <c r="O218" s="222" t="str">
        <f t="shared" si="150"/>
        <v/>
      </c>
      <c r="P218" s="195"/>
      <c r="Q218" s="196"/>
      <c r="R218" s="197"/>
      <c r="S218" s="198"/>
      <c r="T218" s="199"/>
      <c r="V218" s="176" t="str">
        <f t="shared" ca="1" si="122"/>
        <v/>
      </c>
      <c r="W218" s="177" t="str">
        <f t="shared" ca="1" si="118"/>
        <v xml:space="preserve">       </v>
      </c>
      <c r="X218" s="79" t="str">
        <f t="shared" ca="1" si="119"/>
        <v xml:space="preserve">       </v>
      </c>
      <c r="Y218" s="75" t="str">
        <f t="shared" ca="1" si="123"/>
        <v/>
      </c>
      <c r="Z218" s="75" t="str">
        <f t="shared" ca="1" si="124"/>
        <v/>
      </c>
      <c r="AA218" s="75" t="str">
        <f t="shared" ca="1" si="125"/>
        <v/>
      </c>
      <c r="AB218" s="75" t="str">
        <f t="shared" ca="1" si="126"/>
        <v/>
      </c>
      <c r="AC218" s="75" t="str">
        <f t="shared" ca="1" si="127"/>
        <v/>
      </c>
      <c r="AD218" s="75" t="str">
        <f t="shared" ca="1" si="128"/>
        <v/>
      </c>
      <c r="AE218" s="75" t="str">
        <f t="shared" ca="1" si="129"/>
        <v/>
      </c>
      <c r="AF218" s="75" t="str">
        <f t="shared" ca="1" si="130"/>
        <v/>
      </c>
      <c r="AG218" s="84" t="str">
        <f t="shared" ca="1" si="131"/>
        <v/>
      </c>
      <c r="AH218" s="175" t="str">
        <f t="shared" ca="1" si="132"/>
        <v/>
      </c>
      <c r="AJ218" s="75" t="str">
        <f t="shared" ca="1" si="133"/>
        <v/>
      </c>
      <c r="AK218" s="75" t="str">
        <f t="shared" ca="1" si="120"/>
        <v xml:space="preserve">             </v>
      </c>
      <c r="AL218" s="79" t="str">
        <f t="shared" ca="1" si="121"/>
        <v xml:space="preserve">             </v>
      </c>
      <c r="AM218" s="75" t="str">
        <f t="shared" ca="1" si="134"/>
        <v/>
      </c>
      <c r="AN218" s="75" t="str">
        <f t="shared" ca="1" si="135"/>
        <v/>
      </c>
      <c r="AO218" s="75" t="str">
        <f t="shared" ca="1" si="136"/>
        <v/>
      </c>
      <c r="AP218" s="75" t="str">
        <f t="shared" ca="1" si="137"/>
        <v/>
      </c>
      <c r="AQ218" s="75" t="str">
        <f t="shared" ca="1" si="138"/>
        <v/>
      </c>
      <c r="AR218" s="75" t="str">
        <f t="shared" ca="1" si="139"/>
        <v/>
      </c>
      <c r="AS218" s="75" t="str">
        <f t="shared" ca="1" si="140"/>
        <v/>
      </c>
      <c r="AT218" s="75" t="str">
        <f t="shared" ca="1" si="141"/>
        <v/>
      </c>
      <c r="AU218" s="75" t="str">
        <f t="shared" ca="1" si="142"/>
        <v/>
      </c>
      <c r="AV218" s="75" t="str">
        <f t="shared" ca="1" si="143"/>
        <v/>
      </c>
      <c r="AW218" s="75" t="str">
        <f t="shared" ca="1" si="144"/>
        <v/>
      </c>
      <c r="AX218" s="75" t="str">
        <f t="shared" ca="1" si="145"/>
        <v/>
      </c>
      <c r="AY218" s="75" t="str">
        <f t="shared" ca="1" si="146"/>
        <v/>
      </c>
      <c r="BA218" s="75" t="str">
        <f t="shared" ca="1" si="147"/>
        <v/>
      </c>
    </row>
    <row r="219" spans="1:53" ht="18" customHeight="1" x14ac:dyDescent="0.15">
      <c r="A219" s="56">
        <f t="shared" si="148"/>
        <v>206</v>
      </c>
      <c r="B219" s="187"/>
      <c r="C219" s="188"/>
      <c r="D219" s="189"/>
      <c r="E219" s="189"/>
      <c r="F219" s="185"/>
      <c r="G219" s="185"/>
      <c r="H219" s="185"/>
      <c r="I219" s="185"/>
      <c r="J219" s="209" t="str">
        <f t="shared" si="117"/>
        <v>　</v>
      </c>
      <c r="K219" s="210"/>
      <c r="L219" s="211"/>
      <c r="M219" s="212"/>
      <c r="N219" s="221">
        <f t="shared" si="149"/>
        <v>124</v>
      </c>
      <c r="O219" s="222" t="str">
        <f t="shared" si="150"/>
        <v/>
      </c>
      <c r="P219" s="195"/>
      <c r="Q219" s="196"/>
      <c r="R219" s="197"/>
      <c r="S219" s="198"/>
      <c r="T219" s="199"/>
      <c r="V219" s="176" t="str">
        <f t="shared" ca="1" si="122"/>
        <v/>
      </c>
      <c r="W219" s="177" t="str">
        <f t="shared" ca="1" si="118"/>
        <v xml:space="preserve">       </v>
      </c>
      <c r="X219" s="79" t="str">
        <f t="shared" ca="1" si="119"/>
        <v xml:space="preserve">       </v>
      </c>
      <c r="Y219" s="75" t="str">
        <f t="shared" ca="1" si="123"/>
        <v/>
      </c>
      <c r="Z219" s="75" t="str">
        <f t="shared" ca="1" si="124"/>
        <v/>
      </c>
      <c r="AA219" s="75" t="str">
        <f t="shared" ca="1" si="125"/>
        <v/>
      </c>
      <c r="AB219" s="75" t="str">
        <f t="shared" ca="1" si="126"/>
        <v/>
      </c>
      <c r="AC219" s="75" t="str">
        <f t="shared" ca="1" si="127"/>
        <v/>
      </c>
      <c r="AD219" s="75" t="str">
        <f t="shared" ca="1" si="128"/>
        <v/>
      </c>
      <c r="AE219" s="75" t="str">
        <f t="shared" ca="1" si="129"/>
        <v/>
      </c>
      <c r="AF219" s="75" t="str">
        <f t="shared" ca="1" si="130"/>
        <v/>
      </c>
      <c r="AG219" s="84" t="str">
        <f t="shared" ca="1" si="131"/>
        <v/>
      </c>
      <c r="AH219" s="175" t="str">
        <f t="shared" ca="1" si="132"/>
        <v/>
      </c>
      <c r="AJ219" s="75" t="str">
        <f t="shared" ca="1" si="133"/>
        <v/>
      </c>
      <c r="AK219" s="75" t="str">
        <f t="shared" ca="1" si="120"/>
        <v xml:space="preserve">             </v>
      </c>
      <c r="AL219" s="79" t="str">
        <f t="shared" ca="1" si="121"/>
        <v xml:space="preserve">             </v>
      </c>
      <c r="AM219" s="75" t="str">
        <f t="shared" ca="1" si="134"/>
        <v/>
      </c>
      <c r="AN219" s="75" t="str">
        <f t="shared" ca="1" si="135"/>
        <v/>
      </c>
      <c r="AO219" s="75" t="str">
        <f t="shared" ca="1" si="136"/>
        <v/>
      </c>
      <c r="AP219" s="75" t="str">
        <f t="shared" ca="1" si="137"/>
        <v/>
      </c>
      <c r="AQ219" s="75" t="str">
        <f t="shared" ca="1" si="138"/>
        <v/>
      </c>
      <c r="AR219" s="75" t="str">
        <f t="shared" ca="1" si="139"/>
        <v/>
      </c>
      <c r="AS219" s="75" t="str">
        <f t="shared" ca="1" si="140"/>
        <v/>
      </c>
      <c r="AT219" s="75" t="str">
        <f t="shared" ca="1" si="141"/>
        <v/>
      </c>
      <c r="AU219" s="75" t="str">
        <f t="shared" ca="1" si="142"/>
        <v/>
      </c>
      <c r="AV219" s="75" t="str">
        <f t="shared" ca="1" si="143"/>
        <v/>
      </c>
      <c r="AW219" s="75" t="str">
        <f t="shared" ca="1" si="144"/>
        <v/>
      </c>
      <c r="AX219" s="75" t="str">
        <f t="shared" ca="1" si="145"/>
        <v/>
      </c>
      <c r="AY219" s="75" t="str">
        <f t="shared" ca="1" si="146"/>
        <v/>
      </c>
      <c r="BA219" s="75" t="str">
        <f t="shared" ca="1" si="147"/>
        <v/>
      </c>
    </row>
    <row r="220" spans="1:53" ht="18" customHeight="1" x14ac:dyDescent="0.15">
      <c r="A220" s="56">
        <f t="shared" si="148"/>
        <v>207</v>
      </c>
      <c r="B220" s="187"/>
      <c r="C220" s="188"/>
      <c r="D220" s="189"/>
      <c r="E220" s="189"/>
      <c r="F220" s="185"/>
      <c r="G220" s="185"/>
      <c r="H220" s="185"/>
      <c r="I220" s="185"/>
      <c r="J220" s="209" t="str">
        <f t="shared" si="117"/>
        <v>　</v>
      </c>
      <c r="K220" s="210"/>
      <c r="L220" s="211"/>
      <c r="M220" s="212"/>
      <c r="N220" s="221">
        <f t="shared" si="149"/>
        <v>124</v>
      </c>
      <c r="O220" s="222" t="str">
        <f t="shared" si="150"/>
        <v/>
      </c>
      <c r="P220" s="195"/>
      <c r="Q220" s="196"/>
      <c r="R220" s="197"/>
      <c r="S220" s="198"/>
      <c r="T220" s="199"/>
      <c r="V220" s="176" t="str">
        <f t="shared" ca="1" si="122"/>
        <v/>
      </c>
      <c r="W220" s="177" t="str">
        <f t="shared" ca="1" si="118"/>
        <v xml:space="preserve">       </v>
      </c>
      <c r="X220" s="79" t="str">
        <f t="shared" ca="1" si="119"/>
        <v xml:space="preserve">       </v>
      </c>
      <c r="Y220" s="75" t="str">
        <f t="shared" ca="1" si="123"/>
        <v/>
      </c>
      <c r="Z220" s="75" t="str">
        <f t="shared" ca="1" si="124"/>
        <v/>
      </c>
      <c r="AA220" s="75" t="str">
        <f t="shared" ca="1" si="125"/>
        <v/>
      </c>
      <c r="AB220" s="75" t="str">
        <f t="shared" ca="1" si="126"/>
        <v/>
      </c>
      <c r="AC220" s="75" t="str">
        <f t="shared" ca="1" si="127"/>
        <v/>
      </c>
      <c r="AD220" s="75" t="str">
        <f t="shared" ca="1" si="128"/>
        <v/>
      </c>
      <c r="AE220" s="75" t="str">
        <f t="shared" ca="1" si="129"/>
        <v/>
      </c>
      <c r="AF220" s="75" t="str">
        <f t="shared" ca="1" si="130"/>
        <v/>
      </c>
      <c r="AG220" s="84" t="str">
        <f t="shared" ca="1" si="131"/>
        <v/>
      </c>
      <c r="AH220" s="175" t="str">
        <f t="shared" ca="1" si="132"/>
        <v/>
      </c>
      <c r="AJ220" s="75" t="str">
        <f t="shared" ca="1" si="133"/>
        <v/>
      </c>
      <c r="AK220" s="75" t="str">
        <f t="shared" ca="1" si="120"/>
        <v xml:space="preserve">             </v>
      </c>
      <c r="AL220" s="79" t="str">
        <f t="shared" ca="1" si="121"/>
        <v xml:space="preserve">             </v>
      </c>
      <c r="AM220" s="75" t="str">
        <f t="shared" ca="1" si="134"/>
        <v/>
      </c>
      <c r="AN220" s="75" t="str">
        <f t="shared" ca="1" si="135"/>
        <v/>
      </c>
      <c r="AO220" s="75" t="str">
        <f t="shared" ca="1" si="136"/>
        <v/>
      </c>
      <c r="AP220" s="75" t="str">
        <f t="shared" ca="1" si="137"/>
        <v/>
      </c>
      <c r="AQ220" s="75" t="str">
        <f t="shared" ca="1" si="138"/>
        <v/>
      </c>
      <c r="AR220" s="75" t="str">
        <f t="shared" ca="1" si="139"/>
        <v/>
      </c>
      <c r="AS220" s="75" t="str">
        <f t="shared" ca="1" si="140"/>
        <v/>
      </c>
      <c r="AT220" s="75" t="str">
        <f t="shared" ca="1" si="141"/>
        <v/>
      </c>
      <c r="AU220" s="75" t="str">
        <f t="shared" ca="1" si="142"/>
        <v/>
      </c>
      <c r="AV220" s="75" t="str">
        <f t="shared" ca="1" si="143"/>
        <v/>
      </c>
      <c r="AW220" s="75" t="str">
        <f t="shared" ca="1" si="144"/>
        <v/>
      </c>
      <c r="AX220" s="75" t="str">
        <f t="shared" ca="1" si="145"/>
        <v/>
      </c>
      <c r="AY220" s="75" t="str">
        <f t="shared" ca="1" si="146"/>
        <v/>
      </c>
      <c r="BA220" s="75" t="str">
        <f t="shared" ca="1" si="147"/>
        <v/>
      </c>
    </row>
    <row r="221" spans="1:53" ht="18" customHeight="1" x14ac:dyDescent="0.15">
      <c r="A221" s="56">
        <f t="shared" si="148"/>
        <v>208</v>
      </c>
      <c r="B221" s="187"/>
      <c r="C221" s="188"/>
      <c r="D221" s="189"/>
      <c r="E221" s="189"/>
      <c r="F221" s="185"/>
      <c r="G221" s="185"/>
      <c r="H221" s="185"/>
      <c r="I221" s="185"/>
      <c r="J221" s="209" t="str">
        <f t="shared" si="117"/>
        <v>　</v>
      </c>
      <c r="K221" s="210"/>
      <c r="L221" s="211"/>
      <c r="M221" s="212"/>
      <c r="N221" s="221">
        <f t="shared" si="149"/>
        <v>124</v>
      </c>
      <c r="O221" s="222" t="str">
        <f t="shared" si="150"/>
        <v/>
      </c>
      <c r="P221" s="195"/>
      <c r="Q221" s="196"/>
      <c r="R221" s="197"/>
      <c r="S221" s="198"/>
      <c r="T221" s="199"/>
      <c r="V221" s="176" t="str">
        <f t="shared" ca="1" si="122"/>
        <v/>
      </c>
      <c r="W221" s="177" t="str">
        <f t="shared" ca="1" si="118"/>
        <v xml:space="preserve">       </v>
      </c>
      <c r="X221" s="79" t="str">
        <f t="shared" ca="1" si="119"/>
        <v xml:space="preserve">       </v>
      </c>
      <c r="Y221" s="75" t="str">
        <f t="shared" ca="1" si="123"/>
        <v/>
      </c>
      <c r="Z221" s="75" t="str">
        <f t="shared" ca="1" si="124"/>
        <v/>
      </c>
      <c r="AA221" s="75" t="str">
        <f t="shared" ca="1" si="125"/>
        <v/>
      </c>
      <c r="AB221" s="75" t="str">
        <f t="shared" ca="1" si="126"/>
        <v/>
      </c>
      <c r="AC221" s="75" t="str">
        <f t="shared" ca="1" si="127"/>
        <v/>
      </c>
      <c r="AD221" s="75" t="str">
        <f t="shared" ca="1" si="128"/>
        <v/>
      </c>
      <c r="AE221" s="75" t="str">
        <f t="shared" ca="1" si="129"/>
        <v/>
      </c>
      <c r="AF221" s="75" t="str">
        <f t="shared" ca="1" si="130"/>
        <v/>
      </c>
      <c r="AG221" s="84" t="str">
        <f t="shared" ca="1" si="131"/>
        <v/>
      </c>
      <c r="AH221" s="175" t="str">
        <f t="shared" ca="1" si="132"/>
        <v/>
      </c>
      <c r="AJ221" s="75" t="str">
        <f t="shared" ca="1" si="133"/>
        <v/>
      </c>
      <c r="AK221" s="75" t="str">
        <f t="shared" ca="1" si="120"/>
        <v xml:space="preserve">             </v>
      </c>
      <c r="AL221" s="79" t="str">
        <f t="shared" ca="1" si="121"/>
        <v xml:space="preserve">             </v>
      </c>
      <c r="AM221" s="75" t="str">
        <f t="shared" ca="1" si="134"/>
        <v/>
      </c>
      <c r="AN221" s="75" t="str">
        <f t="shared" ca="1" si="135"/>
        <v/>
      </c>
      <c r="AO221" s="75" t="str">
        <f t="shared" ca="1" si="136"/>
        <v/>
      </c>
      <c r="AP221" s="75" t="str">
        <f t="shared" ca="1" si="137"/>
        <v/>
      </c>
      <c r="AQ221" s="75" t="str">
        <f t="shared" ca="1" si="138"/>
        <v/>
      </c>
      <c r="AR221" s="75" t="str">
        <f t="shared" ca="1" si="139"/>
        <v/>
      </c>
      <c r="AS221" s="75" t="str">
        <f t="shared" ca="1" si="140"/>
        <v/>
      </c>
      <c r="AT221" s="75" t="str">
        <f t="shared" ca="1" si="141"/>
        <v/>
      </c>
      <c r="AU221" s="75" t="str">
        <f t="shared" ca="1" si="142"/>
        <v/>
      </c>
      <c r="AV221" s="75" t="str">
        <f t="shared" ca="1" si="143"/>
        <v/>
      </c>
      <c r="AW221" s="75" t="str">
        <f t="shared" ca="1" si="144"/>
        <v/>
      </c>
      <c r="AX221" s="75" t="str">
        <f t="shared" ca="1" si="145"/>
        <v/>
      </c>
      <c r="AY221" s="75" t="str">
        <f t="shared" ca="1" si="146"/>
        <v/>
      </c>
      <c r="BA221" s="75" t="str">
        <f t="shared" ca="1" si="147"/>
        <v/>
      </c>
    </row>
    <row r="222" spans="1:53" ht="18" customHeight="1" x14ac:dyDescent="0.15">
      <c r="A222" s="56">
        <f t="shared" si="148"/>
        <v>209</v>
      </c>
      <c r="B222" s="187"/>
      <c r="C222" s="188"/>
      <c r="D222" s="189"/>
      <c r="E222" s="189"/>
      <c r="F222" s="185"/>
      <c r="G222" s="185"/>
      <c r="H222" s="185"/>
      <c r="I222" s="185"/>
      <c r="J222" s="209" t="str">
        <f t="shared" si="117"/>
        <v>　</v>
      </c>
      <c r="K222" s="210"/>
      <c r="L222" s="211"/>
      <c r="M222" s="212"/>
      <c r="N222" s="221">
        <f t="shared" si="149"/>
        <v>124</v>
      </c>
      <c r="O222" s="222" t="str">
        <f t="shared" si="150"/>
        <v/>
      </c>
      <c r="P222" s="195"/>
      <c r="Q222" s="196"/>
      <c r="R222" s="197"/>
      <c r="S222" s="198"/>
      <c r="T222" s="199"/>
      <c r="V222" s="176" t="str">
        <f t="shared" ca="1" si="122"/>
        <v/>
      </c>
      <c r="W222" s="177" t="str">
        <f t="shared" ca="1" si="118"/>
        <v xml:space="preserve">       </v>
      </c>
      <c r="X222" s="79" t="str">
        <f t="shared" ca="1" si="119"/>
        <v xml:space="preserve">       </v>
      </c>
      <c r="Y222" s="75" t="str">
        <f t="shared" ca="1" si="123"/>
        <v/>
      </c>
      <c r="Z222" s="75" t="str">
        <f t="shared" ca="1" si="124"/>
        <v/>
      </c>
      <c r="AA222" s="75" t="str">
        <f t="shared" ca="1" si="125"/>
        <v/>
      </c>
      <c r="AB222" s="75" t="str">
        <f t="shared" ca="1" si="126"/>
        <v/>
      </c>
      <c r="AC222" s="75" t="str">
        <f t="shared" ca="1" si="127"/>
        <v/>
      </c>
      <c r="AD222" s="75" t="str">
        <f t="shared" ca="1" si="128"/>
        <v/>
      </c>
      <c r="AE222" s="75" t="str">
        <f t="shared" ca="1" si="129"/>
        <v/>
      </c>
      <c r="AF222" s="75" t="str">
        <f t="shared" ca="1" si="130"/>
        <v/>
      </c>
      <c r="AG222" s="84" t="str">
        <f t="shared" ca="1" si="131"/>
        <v/>
      </c>
      <c r="AH222" s="175" t="str">
        <f t="shared" ca="1" si="132"/>
        <v/>
      </c>
      <c r="AJ222" s="75" t="str">
        <f t="shared" ca="1" si="133"/>
        <v/>
      </c>
      <c r="AK222" s="75" t="str">
        <f t="shared" ca="1" si="120"/>
        <v xml:space="preserve">             </v>
      </c>
      <c r="AL222" s="79" t="str">
        <f t="shared" ca="1" si="121"/>
        <v xml:space="preserve">             </v>
      </c>
      <c r="AM222" s="75" t="str">
        <f t="shared" ca="1" si="134"/>
        <v/>
      </c>
      <c r="AN222" s="75" t="str">
        <f t="shared" ca="1" si="135"/>
        <v/>
      </c>
      <c r="AO222" s="75" t="str">
        <f t="shared" ca="1" si="136"/>
        <v/>
      </c>
      <c r="AP222" s="75" t="str">
        <f t="shared" ca="1" si="137"/>
        <v/>
      </c>
      <c r="AQ222" s="75" t="str">
        <f t="shared" ca="1" si="138"/>
        <v/>
      </c>
      <c r="AR222" s="75" t="str">
        <f t="shared" ca="1" si="139"/>
        <v/>
      </c>
      <c r="AS222" s="75" t="str">
        <f t="shared" ca="1" si="140"/>
        <v/>
      </c>
      <c r="AT222" s="75" t="str">
        <f t="shared" ca="1" si="141"/>
        <v/>
      </c>
      <c r="AU222" s="75" t="str">
        <f t="shared" ca="1" si="142"/>
        <v/>
      </c>
      <c r="AV222" s="75" t="str">
        <f t="shared" ca="1" si="143"/>
        <v/>
      </c>
      <c r="AW222" s="75" t="str">
        <f t="shared" ca="1" si="144"/>
        <v/>
      </c>
      <c r="AX222" s="75" t="str">
        <f t="shared" ca="1" si="145"/>
        <v/>
      </c>
      <c r="AY222" s="75" t="str">
        <f t="shared" ca="1" si="146"/>
        <v/>
      </c>
      <c r="BA222" s="75" t="str">
        <f t="shared" ca="1" si="147"/>
        <v/>
      </c>
    </row>
    <row r="223" spans="1:53" ht="18" customHeight="1" x14ac:dyDescent="0.15">
      <c r="A223" s="56">
        <f t="shared" si="148"/>
        <v>210</v>
      </c>
      <c r="B223" s="187"/>
      <c r="C223" s="188"/>
      <c r="D223" s="189"/>
      <c r="E223" s="189"/>
      <c r="F223" s="185"/>
      <c r="G223" s="185"/>
      <c r="H223" s="185"/>
      <c r="I223" s="185"/>
      <c r="J223" s="209" t="str">
        <f t="shared" si="117"/>
        <v>　</v>
      </c>
      <c r="K223" s="210"/>
      <c r="L223" s="211"/>
      <c r="M223" s="212"/>
      <c r="N223" s="221">
        <f t="shared" si="149"/>
        <v>124</v>
      </c>
      <c r="O223" s="222" t="str">
        <f t="shared" si="150"/>
        <v/>
      </c>
      <c r="P223" s="195"/>
      <c r="Q223" s="196"/>
      <c r="R223" s="197"/>
      <c r="S223" s="198"/>
      <c r="T223" s="199"/>
      <c r="V223" s="176" t="str">
        <f t="shared" ca="1" si="122"/>
        <v/>
      </c>
      <c r="W223" s="177" t="str">
        <f t="shared" ca="1" si="118"/>
        <v xml:space="preserve">       </v>
      </c>
      <c r="X223" s="79" t="str">
        <f t="shared" ca="1" si="119"/>
        <v xml:space="preserve">       </v>
      </c>
      <c r="Y223" s="75" t="str">
        <f t="shared" ca="1" si="123"/>
        <v/>
      </c>
      <c r="Z223" s="75" t="str">
        <f t="shared" ca="1" si="124"/>
        <v/>
      </c>
      <c r="AA223" s="75" t="str">
        <f t="shared" ca="1" si="125"/>
        <v/>
      </c>
      <c r="AB223" s="75" t="str">
        <f t="shared" ca="1" si="126"/>
        <v/>
      </c>
      <c r="AC223" s="75" t="str">
        <f t="shared" ca="1" si="127"/>
        <v/>
      </c>
      <c r="AD223" s="75" t="str">
        <f t="shared" ca="1" si="128"/>
        <v/>
      </c>
      <c r="AE223" s="75" t="str">
        <f t="shared" ca="1" si="129"/>
        <v/>
      </c>
      <c r="AF223" s="75" t="str">
        <f t="shared" ca="1" si="130"/>
        <v/>
      </c>
      <c r="AG223" s="84" t="str">
        <f t="shared" ca="1" si="131"/>
        <v/>
      </c>
      <c r="AH223" s="175" t="str">
        <f t="shared" ca="1" si="132"/>
        <v/>
      </c>
      <c r="AJ223" s="75" t="str">
        <f t="shared" ca="1" si="133"/>
        <v/>
      </c>
      <c r="AK223" s="75" t="str">
        <f t="shared" ca="1" si="120"/>
        <v xml:space="preserve">             </v>
      </c>
      <c r="AL223" s="79" t="str">
        <f t="shared" ca="1" si="121"/>
        <v xml:space="preserve">             </v>
      </c>
      <c r="AM223" s="75" t="str">
        <f t="shared" ca="1" si="134"/>
        <v/>
      </c>
      <c r="AN223" s="75" t="str">
        <f t="shared" ca="1" si="135"/>
        <v/>
      </c>
      <c r="AO223" s="75" t="str">
        <f t="shared" ca="1" si="136"/>
        <v/>
      </c>
      <c r="AP223" s="75" t="str">
        <f t="shared" ca="1" si="137"/>
        <v/>
      </c>
      <c r="AQ223" s="75" t="str">
        <f t="shared" ca="1" si="138"/>
        <v/>
      </c>
      <c r="AR223" s="75" t="str">
        <f t="shared" ca="1" si="139"/>
        <v/>
      </c>
      <c r="AS223" s="75" t="str">
        <f t="shared" ca="1" si="140"/>
        <v/>
      </c>
      <c r="AT223" s="75" t="str">
        <f t="shared" ca="1" si="141"/>
        <v/>
      </c>
      <c r="AU223" s="75" t="str">
        <f t="shared" ca="1" si="142"/>
        <v/>
      </c>
      <c r="AV223" s="75" t="str">
        <f t="shared" ca="1" si="143"/>
        <v/>
      </c>
      <c r="AW223" s="75" t="str">
        <f t="shared" ca="1" si="144"/>
        <v/>
      </c>
      <c r="AX223" s="75" t="str">
        <f t="shared" ca="1" si="145"/>
        <v/>
      </c>
      <c r="AY223" s="75" t="str">
        <f t="shared" ca="1" si="146"/>
        <v/>
      </c>
      <c r="BA223" s="75" t="str">
        <f t="shared" ca="1" si="147"/>
        <v/>
      </c>
    </row>
    <row r="224" spans="1:53" ht="18" customHeight="1" x14ac:dyDescent="0.15">
      <c r="A224" s="56">
        <f t="shared" si="148"/>
        <v>211</v>
      </c>
      <c r="B224" s="187"/>
      <c r="C224" s="188"/>
      <c r="D224" s="189"/>
      <c r="E224" s="189"/>
      <c r="F224" s="185"/>
      <c r="G224" s="185"/>
      <c r="H224" s="185"/>
      <c r="I224" s="185"/>
      <c r="J224" s="209" t="str">
        <f t="shared" si="117"/>
        <v>　</v>
      </c>
      <c r="K224" s="210"/>
      <c r="L224" s="211"/>
      <c r="M224" s="212"/>
      <c r="N224" s="221">
        <f t="shared" si="149"/>
        <v>124</v>
      </c>
      <c r="O224" s="222" t="str">
        <f t="shared" si="150"/>
        <v/>
      </c>
      <c r="P224" s="195"/>
      <c r="Q224" s="196"/>
      <c r="R224" s="197"/>
      <c r="S224" s="198"/>
      <c r="T224" s="199"/>
      <c r="V224" s="176" t="str">
        <f t="shared" ca="1" si="122"/>
        <v/>
      </c>
      <c r="W224" s="177" t="str">
        <f t="shared" ca="1" si="118"/>
        <v xml:space="preserve">       </v>
      </c>
      <c r="X224" s="79" t="str">
        <f t="shared" ca="1" si="119"/>
        <v xml:space="preserve">       </v>
      </c>
      <c r="Y224" s="75" t="str">
        <f t="shared" ca="1" si="123"/>
        <v/>
      </c>
      <c r="Z224" s="75" t="str">
        <f t="shared" ca="1" si="124"/>
        <v/>
      </c>
      <c r="AA224" s="75" t="str">
        <f t="shared" ca="1" si="125"/>
        <v/>
      </c>
      <c r="AB224" s="75" t="str">
        <f t="shared" ca="1" si="126"/>
        <v/>
      </c>
      <c r="AC224" s="75" t="str">
        <f t="shared" ca="1" si="127"/>
        <v/>
      </c>
      <c r="AD224" s="75" t="str">
        <f t="shared" ca="1" si="128"/>
        <v/>
      </c>
      <c r="AE224" s="75" t="str">
        <f t="shared" ca="1" si="129"/>
        <v/>
      </c>
      <c r="AF224" s="75" t="str">
        <f t="shared" ca="1" si="130"/>
        <v/>
      </c>
      <c r="AG224" s="84" t="str">
        <f t="shared" ca="1" si="131"/>
        <v/>
      </c>
      <c r="AH224" s="175" t="str">
        <f t="shared" ca="1" si="132"/>
        <v/>
      </c>
      <c r="AJ224" s="75" t="str">
        <f t="shared" ca="1" si="133"/>
        <v/>
      </c>
      <c r="AK224" s="75" t="str">
        <f t="shared" ca="1" si="120"/>
        <v xml:space="preserve">             </v>
      </c>
      <c r="AL224" s="79" t="str">
        <f t="shared" ca="1" si="121"/>
        <v xml:space="preserve">             </v>
      </c>
      <c r="AM224" s="75" t="str">
        <f t="shared" ca="1" si="134"/>
        <v/>
      </c>
      <c r="AN224" s="75" t="str">
        <f t="shared" ca="1" si="135"/>
        <v/>
      </c>
      <c r="AO224" s="75" t="str">
        <f t="shared" ca="1" si="136"/>
        <v/>
      </c>
      <c r="AP224" s="75" t="str">
        <f t="shared" ca="1" si="137"/>
        <v/>
      </c>
      <c r="AQ224" s="75" t="str">
        <f t="shared" ca="1" si="138"/>
        <v/>
      </c>
      <c r="AR224" s="75" t="str">
        <f t="shared" ca="1" si="139"/>
        <v/>
      </c>
      <c r="AS224" s="75" t="str">
        <f t="shared" ca="1" si="140"/>
        <v/>
      </c>
      <c r="AT224" s="75" t="str">
        <f t="shared" ca="1" si="141"/>
        <v/>
      </c>
      <c r="AU224" s="75" t="str">
        <f t="shared" ca="1" si="142"/>
        <v/>
      </c>
      <c r="AV224" s="75" t="str">
        <f t="shared" ca="1" si="143"/>
        <v/>
      </c>
      <c r="AW224" s="75" t="str">
        <f t="shared" ca="1" si="144"/>
        <v/>
      </c>
      <c r="AX224" s="75" t="str">
        <f t="shared" ca="1" si="145"/>
        <v/>
      </c>
      <c r="AY224" s="75" t="str">
        <f t="shared" ca="1" si="146"/>
        <v/>
      </c>
      <c r="BA224" s="75" t="str">
        <f t="shared" ca="1" si="147"/>
        <v/>
      </c>
    </row>
    <row r="225" spans="1:53" ht="18" customHeight="1" x14ac:dyDescent="0.15">
      <c r="A225" s="56">
        <f t="shared" si="148"/>
        <v>212</v>
      </c>
      <c r="B225" s="187"/>
      <c r="C225" s="188"/>
      <c r="D225" s="189"/>
      <c r="E225" s="189"/>
      <c r="F225" s="185"/>
      <c r="G225" s="185"/>
      <c r="H225" s="185"/>
      <c r="I225" s="185"/>
      <c r="J225" s="209" t="str">
        <f t="shared" si="117"/>
        <v>　</v>
      </c>
      <c r="K225" s="210"/>
      <c r="L225" s="211"/>
      <c r="M225" s="212"/>
      <c r="N225" s="221">
        <f t="shared" si="149"/>
        <v>124</v>
      </c>
      <c r="O225" s="222" t="str">
        <f t="shared" si="150"/>
        <v/>
      </c>
      <c r="P225" s="195"/>
      <c r="Q225" s="196"/>
      <c r="R225" s="197"/>
      <c r="S225" s="198"/>
      <c r="T225" s="199"/>
      <c r="V225" s="176" t="str">
        <f t="shared" ca="1" si="122"/>
        <v/>
      </c>
      <c r="W225" s="177" t="str">
        <f t="shared" ca="1" si="118"/>
        <v xml:space="preserve">       </v>
      </c>
      <c r="X225" s="79" t="str">
        <f t="shared" ca="1" si="119"/>
        <v xml:space="preserve">       </v>
      </c>
      <c r="Y225" s="75" t="str">
        <f t="shared" ca="1" si="123"/>
        <v/>
      </c>
      <c r="Z225" s="75" t="str">
        <f t="shared" ca="1" si="124"/>
        <v/>
      </c>
      <c r="AA225" s="75" t="str">
        <f t="shared" ca="1" si="125"/>
        <v/>
      </c>
      <c r="AB225" s="75" t="str">
        <f t="shared" ca="1" si="126"/>
        <v/>
      </c>
      <c r="AC225" s="75" t="str">
        <f t="shared" ca="1" si="127"/>
        <v/>
      </c>
      <c r="AD225" s="75" t="str">
        <f t="shared" ca="1" si="128"/>
        <v/>
      </c>
      <c r="AE225" s="75" t="str">
        <f t="shared" ca="1" si="129"/>
        <v/>
      </c>
      <c r="AF225" s="75" t="str">
        <f t="shared" ca="1" si="130"/>
        <v/>
      </c>
      <c r="AG225" s="84" t="str">
        <f t="shared" ca="1" si="131"/>
        <v/>
      </c>
      <c r="AH225" s="175" t="str">
        <f t="shared" ca="1" si="132"/>
        <v/>
      </c>
      <c r="AJ225" s="75" t="str">
        <f t="shared" ca="1" si="133"/>
        <v/>
      </c>
      <c r="AK225" s="75" t="str">
        <f t="shared" ca="1" si="120"/>
        <v xml:space="preserve">             </v>
      </c>
      <c r="AL225" s="79" t="str">
        <f t="shared" ca="1" si="121"/>
        <v xml:space="preserve">             </v>
      </c>
      <c r="AM225" s="75" t="str">
        <f t="shared" ca="1" si="134"/>
        <v/>
      </c>
      <c r="AN225" s="75" t="str">
        <f t="shared" ca="1" si="135"/>
        <v/>
      </c>
      <c r="AO225" s="75" t="str">
        <f t="shared" ca="1" si="136"/>
        <v/>
      </c>
      <c r="AP225" s="75" t="str">
        <f t="shared" ca="1" si="137"/>
        <v/>
      </c>
      <c r="AQ225" s="75" t="str">
        <f t="shared" ca="1" si="138"/>
        <v/>
      </c>
      <c r="AR225" s="75" t="str">
        <f t="shared" ca="1" si="139"/>
        <v/>
      </c>
      <c r="AS225" s="75" t="str">
        <f t="shared" ca="1" si="140"/>
        <v/>
      </c>
      <c r="AT225" s="75" t="str">
        <f t="shared" ca="1" si="141"/>
        <v/>
      </c>
      <c r="AU225" s="75" t="str">
        <f t="shared" ca="1" si="142"/>
        <v/>
      </c>
      <c r="AV225" s="75" t="str">
        <f t="shared" ca="1" si="143"/>
        <v/>
      </c>
      <c r="AW225" s="75" t="str">
        <f t="shared" ca="1" si="144"/>
        <v/>
      </c>
      <c r="AX225" s="75" t="str">
        <f t="shared" ca="1" si="145"/>
        <v/>
      </c>
      <c r="AY225" s="75" t="str">
        <f t="shared" ca="1" si="146"/>
        <v/>
      </c>
      <c r="BA225" s="75" t="str">
        <f t="shared" ca="1" si="147"/>
        <v/>
      </c>
    </row>
    <row r="226" spans="1:53" ht="18" customHeight="1" x14ac:dyDescent="0.15">
      <c r="A226" s="56">
        <f t="shared" si="148"/>
        <v>213</v>
      </c>
      <c r="B226" s="187"/>
      <c r="C226" s="188"/>
      <c r="D226" s="189"/>
      <c r="E226" s="189"/>
      <c r="F226" s="185"/>
      <c r="G226" s="185"/>
      <c r="H226" s="185"/>
      <c r="I226" s="185"/>
      <c r="J226" s="209" t="str">
        <f t="shared" si="117"/>
        <v>　</v>
      </c>
      <c r="K226" s="210"/>
      <c r="L226" s="211"/>
      <c r="M226" s="212"/>
      <c r="N226" s="221">
        <f t="shared" si="149"/>
        <v>124</v>
      </c>
      <c r="O226" s="222" t="str">
        <f t="shared" si="150"/>
        <v/>
      </c>
      <c r="P226" s="195"/>
      <c r="Q226" s="196"/>
      <c r="R226" s="197"/>
      <c r="S226" s="198"/>
      <c r="T226" s="199"/>
      <c r="V226" s="176" t="str">
        <f t="shared" ca="1" si="122"/>
        <v/>
      </c>
      <c r="W226" s="177" t="str">
        <f t="shared" ca="1" si="118"/>
        <v xml:space="preserve">       </v>
      </c>
      <c r="X226" s="79" t="str">
        <f t="shared" ca="1" si="119"/>
        <v xml:space="preserve">       </v>
      </c>
      <c r="Y226" s="75" t="str">
        <f t="shared" ca="1" si="123"/>
        <v/>
      </c>
      <c r="Z226" s="75" t="str">
        <f t="shared" ca="1" si="124"/>
        <v/>
      </c>
      <c r="AA226" s="75" t="str">
        <f t="shared" ca="1" si="125"/>
        <v/>
      </c>
      <c r="AB226" s="75" t="str">
        <f t="shared" ca="1" si="126"/>
        <v/>
      </c>
      <c r="AC226" s="75" t="str">
        <f t="shared" ca="1" si="127"/>
        <v/>
      </c>
      <c r="AD226" s="75" t="str">
        <f t="shared" ca="1" si="128"/>
        <v/>
      </c>
      <c r="AE226" s="75" t="str">
        <f t="shared" ca="1" si="129"/>
        <v/>
      </c>
      <c r="AF226" s="75" t="str">
        <f t="shared" ca="1" si="130"/>
        <v/>
      </c>
      <c r="AG226" s="84" t="str">
        <f t="shared" ca="1" si="131"/>
        <v/>
      </c>
      <c r="AH226" s="175" t="str">
        <f t="shared" ca="1" si="132"/>
        <v/>
      </c>
      <c r="AJ226" s="75" t="str">
        <f t="shared" ca="1" si="133"/>
        <v/>
      </c>
      <c r="AK226" s="75" t="str">
        <f t="shared" ca="1" si="120"/>
        <v xml:space="preserve">             </v>
      </c>
      <c r="AL226" s="79" t="str">
        <f t="shared" ca="1" si="121"/>
        <v xml:space="preserve">             </v>
      </c>
      <c r="AM226" s="75" t="str">
        <f t="shared" ca="1" si="134"/>
        <v/>
      </c>
      <c r="AN226" s="75" t="str">
        <f t="shared" ca="1" si="135"/>
        <v/>
      </c>
      <c r="AO226" s="75" t="str">
        <f t="shared" ca="1" si="136"/>
        <v/>
      </c>
      <c r="AP226" s="75" t="str">
        <f t="shared" ca="1" si="137"/>
        <v/>
      </c>
      <c r="AQ226" s="75" t="str">
        <f t="shared" ca="1" si="138"/>
        <v/>
      </c>
      <c r="AR226" s="75" t="str">
        <f t="shared" ca="1" si="139"/>
        <v/>
      </c>
      <c r="AS226" s="75" t="str">
        <f t="shared" ca="1" si="140"/>
        <v/>
      </c>
      <c r="AT226" s="75" t="str">
        <f t="shared" ca="1" si="141"/>
        <v/>
      </c>
      <c r="AU226" s="75" t="str">
        <f t="shared" ca="1" si="142"/>
        <v/>
      </c>
      <c r="AV226" s="75" t="str">
        <f t="shared" ca="1" si="143"/>
        <v/>
      </c>
      <c r="AW226" s="75" t="str">
        <f t="shared" ca="1" si="144"/>
        <v/>
      </c>
      <c r="AX226" s="75" t="str">
        <f t="shared" ca="1" si="145"/>
        <v/>
      </c>
      <c r="AY226" s="75" t="str">
        <f t="shared" ca="1" si="146"/>
        <v/>
      </c>
      <c r="BA226" s="75" t="str">
        <f t="shared" ca="1" si="147"/>
        <v/>
      </c>
    </row>
    <row r="227" spans="1:53" ht="18" customHeight="1" x14ac:dyDescent="0.15">
      <c r="A227" s="56">
        <f t="shared" si="148"/>
        <v>214</v>
      </c>
      <c r="B227" s="187"/>
      <c r="C227" s="188"/>
      <c r="D227" s="189"/>
      <c r="E227" s="189"/>
      <c r="F227" s="185"/>
      <c r="G227" s="185"/>
      <c r="H227" s="185"/>
      <c r="I227" s="185"/>
      <c r="J227" s="209" t="str">
        <f t="shared" si="117"/>
        <v>　</v>
      </c>
      <c r="K227" s="210"/>
      <c r="L227" s="211"/>
      <c r="M227" s="212"/>
      <c r="N227" s="221">
        <f t="shared" si="149"/>
        <v>124</v>
      </c>
      <c r="O227" s="222" t="str">
        <f t="shared" si="150"/>
        <v/>
      </c>
      <c r="P227" s="195"/>
      <c r="Q227" s="196"/>
      <c r="R227" s="197"/>
      <c r="S227" s="198"/>
      <c r="T227" s="199"/>
      <c r="V227" s="176" t="str">
        <f t="shared" ca="1" si="122"/>
        <v/>
      </c>
      <c r="W227" s="177" t="str">
        <f t="shared" ca="1" si="118"/>
        <v xml:space="preserve">       </v>
      </c>
      <c r="X227" s="79" t="str">
        <f t="shared" ca="1" si="119"/>
        <v xml:space="preserve">       </v>
      </c>
      <c r="Y227" s="75" t="str">
        <f t="shared" ca="1" si="123"/>
        <v/>
      </c>
      <c r="Z227" s="75" t="str">
        <f t="shared" ca="1" si="124"/>
        <v/>
      </c>
      <c r="AA227" s="75" t="str">
        <f t="shared" ca="1" si="125"/>
        <v/>
      </c>
      <c r="AB227" s="75" t="str">
        <f t="shared" ca="1" si="126"/>
        <v/>
      </c>
      <c r="AC227" s="75" t="str">
        <f t="shared" ca="1" si="127"/>
        <v/>
      </c>
      <c r="AD227" s="75" t="str">
        <f t="shared" ca="1" si="128"/>
        <v/>
      </c>
      <c r="AE227" s="75" t="str">
        <f t="shared" ca="1" si="129"/>
        <v/>
      </c>
      <c r="AF227" s="75" t="str">
        <f t="shared" ca="1" si="130"/>
        <v/>
      </c>
      <c r="AG227" s="84" t="str">
        <f t="shared" ca="1" si="131"/>
        <v/>
      </c>
      <c r="AH227" s="175" t="str">
        <f t="shared" ca="1" si="132"/>
        <v/>
      </c>
      <c r="AJ227" s="75" t="str">
        <f t="shared" ca="1" si="133"/>
        <v/>
      </c>
      <c r="AK227" s="75" t="str">
        <f t="shared" ca="1" si="120"/>
        <v xml:space="preserve">             </v>
      </c>
      <c r="AL227" s="79" t="str">
        <f t="shared" ca="1" si="121"/>
        <v xml:space="preserve">             </v>
      </c>
      <c r="AM227" s="75" t="str">
        <f t="shared" ca="1" si="134"/>
        <v/>
      </c>
      <c r="AN227" s="75" t="str">
        <f t="shared" ca="1" si="135"/>
        <v/>
      </c>
      <c r="AO227" s="75" t="str">
        <f t="shared" ca="1" si="136"/>
        <v/>
      </c>
      <c r="AP227" s="75" t="str">
        <f t="shared" ca="1" si="137"/>
        <v/>
      </c>
      <c r="AQ227" s="75" t="str">
        <f t="shared" ca="1" si="138"/>
        <v/>
      </c>
      <c r="AR227" s="75" t="str">
        <f t="shared" ca="1" si="139"/>
        <v/>
      </c>
      <c r="AS227" s="75" t="str">
        <f t="shared" ca="1" si="140"/>
        <v/>
      </c>
      <c r="AT227" s="75" t="str">
        <f t="shared" ca="1" si="141"/>
        <v/>
      </c>
      <c r="AU227" s="75" t="str">
        <f t="shared" ca="1" si="142"/>
        <v/>
      </c>
      <c r="AV227" s="75" t="str">
        <f t="shared" ca="1" si="143"/>
        <v/>
      </c>
      <c r="AW227" s="75" t="str">
        <f t="shared" ca="1" si="144"/>
        <v/>
      </c>
      <c r="AX227" s="75" t="str">
        <f t="shared" ca="1" si="145"/>
        <v/>
      </c>
      <c r="AY227" s="75" t="str">
        <f t="shared" ca="1" si="146"/>
        <v/>
      </c>
      <c r="BA227" s="75" t="str">
        <f t="shared" ca="1" si="147"/>
        <v/>
      </c>
    </row>
    <row r="228" spans="1:53" ht="18" customHeight="1" x14ac:dyDescent="0.15">
      <c r="A228" s="56">
        <f t="shared" si="148"/>
        <v>215</v>
      </c>
      <c r="B228" s="187"/>
      <c r="C228" s="188"/>
      <c r="D228" s="189"/>
      <c r="E228" s="189"/>
      <c r="F228" s="185"/>
      <c r="G228" s="185"/>
      <c r="H228" s="185"/>
      <c r="I228" s="185"/>
      <c r="J228" s="209" t="str">
        <f t="shared" si="117"/>
        <v>　</v>
      </c>
      <c r="K228" s="210"/>
      <c r="L228" s="211"/>
      <c r="M228" s="212"/>
      <c r="N228" s="221">
        <f t="shared" si="149"/>
        <v>124</v>
      </c>
      <c r="O228" s="222" t="str">
        <f t="shared" si="150"/>
        <v/>
      </c>
      <c r="P228" s="195"/>
      <c r="Q228" s="196"/>
      <c r="R228" s="197"/>
      <c r="S228" s="198"/>
      <c r="T228" s="199"/>
      <c r="V228" s="176" t="str">
        <f t="shared" ca="1" si="122"/>
        <v/>
      </c>
      <c r="W228" s="177" t="str">
        <f t="shared" ca="1" si="118"/>
        <v xml:space="preserve">       </v>
      </c>
      <c r="X228" s="79" t="str">
        <f t="shared" ca="1" si="119"/>
        <v xml:space="preserve">       </v>
      </c>
      <c r="Y228" s="75" t="str">
        <f t="shared" ca="1" si="123"/>
        <v/>
      </c>
      <c r="Z228" s="75" t="str">
        <f t="shared" ca="1" si="124"/>
        <v/>
      </c>
      <c r="AA228" s="75" t="str">
        <f t="shared" ca="1" si="125"/>
        <v/>
      </c>
      <c r="AB228" s="75" t="str">
        <f t="shared" ca="1" si="126"/>
        <v/>
      </c>
      <c r="AC228" s="75" t="str">
        <f t="shared" ca="1" si="127"/>
        <v/>
      </c>
      <c r="AD228" s="75" t="str">
        <f t="shared" ca="1" si="128"/>
        <v/>
      </c>
      <c r="AE228" s="75" t="str">
        <f t="shared" ca="1" si="129"/>
        <v/>
      </c>
      <c r="AF228" s="75" t="str">
        <f t="shared" ca="1" si="130"/>
        <v/>
      </c>
      <c r="AG228" s="84" t="str">
        <f t="shared" ca="1" si="131"/>
        <v/>
      </c>
      <c r="AH228" s="175" t="str">
        <f t="shared" ca="1" si="132"/>
        <v/>
      </c>
      <c r="AJ228" s="75" t="str">
        <f t="shared" ca="1" si="133"/>
        <v/>
      </c>
      <c r="AK228" s="75" t="str">
        <f t="shared" ca="1" si="120"/>
        <v xml:space="preserve">             </v>
      </c>
      <c r="AL228" s="79" t="str">
        <f t="shared" ca="1" si="121"/>
        <v xml:space="preserve">             </v>
      </c>
      <c r="AM228" s="75" t="str">
        <f t="shared" ca="1" si="134"/>
        <v/>
      </c>
      <c r="AN228" s="75" t="str">
        <f t="shared" ca="1" si="135"/>
        <v/>
      </c>
      <c r="AO228" s="75" t="str">
        <f t="shared" ca="1" si="136"/>
        <v/>
      </c>
      <c r="AP228" s="75" t="str">
        <f t="shared" ca="1" si="137"/>
        <v/>
      </c>
      <c r="AQ228" s="75" t="str">
        <f t="shared" ca="1" si="138"/>
        <v/>
      </c>
      <c r="AR228" s="75" t="str">
        <f t="shared" ca="1" si="139"/>
        <v/>
      </c>
      <c r="AS228" s="75" t="str">
        <f t="shared" ca="1" si="140"/>
        <v/>
      </c>
      <c r="AT228" s="75" t="str">
        <f t="shared" ca="1" si="141"/>
        <v/>
      </c>
      <c r="AU228" s="75" t="str">
        <f t="shared" ca="1" si="142"/>
        <v/>
      </c>
      <c r="AV228" s="75" t="str">
        <f t="shared" ca="1" si="143"/>
        <v/>
      </c>
      <c r="AW228" s="75" t="str">
        <f t="shared" ca="1" si="144"/>
        <v/>
      </c>
      <c r="AX228" s="75" t="str">
        <f t="shared" ca="1" si="145"/>
        <v/>
      </c>
      <c r="AY228" s="75" t="str">
        <f t="shared" ca="1" si="146"/>
        <v/>
      </c>
      <c r="BA228" s="75" t="str">
        <f t="shared" ca="1" si="147"/>
        <v/>
      </c>
    </row>
    <row r="229" spans="1:53" ht="18" customHeight="1" x14ac:dyDescent="0.15">
      <c r="A229" s="56">
        <f t="shared" si="148"/>
        <v>216</v>
      </c>
      <c r="B229" s="187"/>
      <c r="C229" s="188"/>
      <c r="D229" s="189"/>
      <c r="E229" s="189"/>
      <c r="F229" s="185"/>
      <c r="G229" s="185"/>
      <c r="H229" s="185"/>
      <c r="I229" s="185"/>
      <c r="J229" s="209" t="str">
        <f t="shared" si="117"/>
        <v>　</v>
      </c>
      <c r="K229" s="210"/>
      <c r="L229" s="211"/>
      <c r="M229" s="212"/>
      <c r="N229" s="221">
        <f t="shared" si="149"/>
        <v>124</v>
      </c>
      <c r="O229" s="222" t="str">
        <f t="shared" si="150"/>
        <v/>
      </c>
      <c r="P229" s="195"/>
      <c r="Q229" s="196"/>
      <c r="R229" s="197"/>
      <c r="S229" s="198"/>
      <c r="T229" s="199"/>
      <c r="V229" s="176" t="str">
        <f t="shared" ca="1" si="122"/>
        <v/>
      </c>
      <c r="W229" s="177" t="str">
        <f t="shared" ca="1" si="118"/>
        <v xml:space="preserve">       </v>
      </c>
      <c r="X229" s="79" t="str">
        <f t="shared" ca="1" si="119"/>
        <v xml:space="preserve">       </v>
      </c>
      <c r="Y229" s="75" t="str">
        <f t="shared" ca="1" si="123"/>
        <v/>
      </c>
      <c r="Z229" s="75" t="str">
        <f t="shared" ca="1" si="124"/>
        <v/>
      </c>
      <c r="AA229" s="75" t="str">
        <f t="shared" ca="1" si="125"/>
        <v/>
      </c>
      <c r="AB229" s="75" t="str">
        <f t="shared" ca="1" si="126"/>
        <v/>
      </c>
      <c r="AC229" s="75" t="str">
        <f t="shared" ca="1" si="127"/>
        <v/>
      </c>
      <c r="AD229" s="75" t="str">
        <f t="shared" ca="1" si="128"/>
        <v/>
      </c>
      <c r="AE229" s="75" t="str">
        <f t="shared" ca="1" si="129"/>
        <v/>
      </c>
      <c r="AF229" s="75" t="str">
        <f t="shared" ca="1" si="130"/>
        <v/>
      </c>
      <c r="AG229" s="84" t="str">
        <f t="shared" ca="1" si="131"/>
        <v/>
      </c>
      <c r="AH229" s="175" t="str">
        <f t="shared" ca="1" si="132"/>
        <v/>
      </c>
      <c r="AJ229" s="75" t="str">
        <f t="shared" ca="1" si="133"/>
        <v/>
      </c>
      <c r="AK229" s="75" t="str">
        <f t="shared" ca="1" si="120"/>
        <v xml:space="preserve">             </v>
      </c>
      <c r="AL229" s="79" t="str">
        <f t="shared" ca="1" si="121"/>
        <v xml:space="preserve">             </v>
      </c>
      <c r="AM229" s="75" t="str">
        <f t="shared" ca="1" si="134"/>
        <v/>
      </c>
      <c r="AN229" s="75" t="str">
        <f t="shared" ca="1" si="135"/>
        <v/>
      </c>
      <c r="AO229" s="75" t="str">
        <f t="shared" ca="1" si="136"/>
        <v/>
      </c>
      <c r="AP229" s="75" t="str">
        <f t="shared" ca="1" si="137"/>
        <v/>
      </c>
      <c r="AQ229" s="75" t="str">
        <f t="shared" ca="1" si="138"/>
        <v/>
      </c>
      <c r="AR229" s="75" t="str">
        <f t="shared" ca="1" si="139"/>
        <v/>
      </c>
      <c r="AS229" s="75" t="str">
        <f t="shared" ca="1" si="140"/>
        <v/>
      </c>
      <c r="AT229" s="75" t="str">
        <f t="shared" ca="1" si="141"/>
        <v/>
      </c>
      <c r="AU229" s="75" t="str">
        <f t="shared" ca="1" si="142"/>
        <v/>
      </c>
      <c r="AV229" s="75" t="str">
        <f t="shared" ca="1" si="143"/>
        <v/>
      </c>
      <c r="AW229" s="75" t="str">
        <f t="shared" ca="1" si="144"/>
        <v/>
      </c>
      <c r="AX229" s="75" t="str">
        <f t="shared" ca="1" si="145"/>
        <v/>
      </c>
      <c r="AY229" s="75" t="str">
        <f t="shared" ca="1" si="146"/>
        <v/>
      </c>
      <c r="BA229" s="75" t="str">
        <f t="shared" ca="1" si="147"/>
        <v/>
      </c>
    </row>
    <row r="230" spans="1:53" ht="18" customHeight="1" x14ac:dyDescent="0.15">
      <c r="A230" s="56">
        <f t="shared" si="148"/>
        <v>217</v>
      </c>
      <c r="B230" s="187"/>
      <c r="C230" s="188"/>
      <c r="D230" s="189"/>
      <c r="E230" s="189"/>
      <c r="F230" s="185"/>
      <c r="G230" s="185"/>
      <c r="H230" s="185"/>
      <c r="I230" s="185"/>
      <c r="J230" s="209" t="str">
        <f t="shared" si="117"/>
        <v>　</v>
      </c>
      <c r="K230" s="210"/>
      <c r="L230" s="213"/>
      <c r="M230" s="212"/>
      <c r="N230" s="221">
        <f t="shared" si="149"/>
        <v>124</v>
      </c>
      <c r="O230" s="222" t="str">
        <f t="shared" si="150"/>
        <v/>
      </c>
      <c r="P230" s="195"/>
      <c r="Q230" s="196"/>
      <c r="R230" s="197"/>
      <c r="S230" s="198"/>
      <c r="T230" s="199"/>
      <c r="V230" s="176" t="str">
        <f t="shared" ca="1" si="122"/>
        <v/>
      </c>
      <c r="W230" s="177" t="str">
        <f t="shared" ca="1" si="118"/>
        <v xml:space="preserve">       </v>
      </c>
      <c r="X230" s="79" t="str">
        <f t="shared" ca="1" si="119"/>
        <v xml:space="preserve">       </v>
      </c>
      <c r="Y230" s="75" t="str">
        <f t="shared" ca="1" si="123"/>
        <v/>
      </c>
      <c r="Z230" s="75" t="str">
        <f t="shared" ca="1" si="124"/>
        <v/>
      </c>
      <c r="AA230" s="75" t="str">
        <f t="shared" ca="1" si="125"/>
        <v/>
      </c>
      <c r="AB230" s="75" t="str">
        <f t="shared" ca="1" si="126"/>
        <v/>
      </c>
      <c r="AC230" s="75" t="str">
        <f t="shared" ca="1" si="127"/>
        <v/>
      </c>
      <c r="AD230" s="75" t="str">
        <f t="shared" ca="1" si="128"/>
        <v/>
      </c>
      <c r="AE230" s="75" t="str">
        <f t="shared" ca="1" si="129"/>
        <v/>
      </c>
      <c r="AF230" s="75" t="str">
        <f t="shared" ca="1" si="130"/>
        <v/>
      </c>
      <c r="AG230" s="84" t="str">
        <f t="shared" ca="1" si="131"/>
        <v/>
      </c>
      <c r="AH230" s="175" t="str">
        <f t="shared" ca="1" si="132"/>
        <v/>
      </c>
      <c r="AJ230" s="75" t="str">
        <f t="shared" ca="1" si="133"/>
        <v/>
      </c>
      <c r="AK230" s="75" t="str">
        <f t="shared" ca="1" si="120"/>
        <v xml:space="preserve">             </v>
      </c>
      <c r="AL230" s="79" t="str">
        <f t="shared" ca="1" si="121"/>
        <v xml:space="preserve">             </v>
      </c>
      <c r="AM230" s="75" t="str">
        <f t="shared" ca="1" si="134"/>
        <v/>
      </c>
      <c r="AN230" s="75" t="str">
        <f t="shared" ca="1" si="135"/>
        <v/>
      </c>
      <c r="AO230" s="75" t="str">
        <f t="shared" ca="1" si="136"/>
        <v/>
      </c>
      <c r="AP230" s="75" t="str">
        <f t="shared" ca="1" si="137"/>
        <v/>
      </c>
      <c r="AQ230" s="75" t="str">
        <f t="shared" ca="1" si="138"/>
        <v/>
      </c>
      <c r="AR230" s="75" t="str">
        <f t="shared" ca="1" si="139"/>
        <v/>
      </c>
      <c r="AS230" s="75" t="str">
        <f t="shared" ca="1" si="140"/>
        <v/>
      </c>
      <c r="AT230" s="75" t="str">
        <f t="shared" ca="1" si="141"/>
        <v/>
      </c>
      <c r="AU230" s="75" t="str">
        <f t="shared" ca="1" si="142"/>
        <v/>
      </c>
      <c r="AV230" s="75" t="str">
        <f t="shared" ca="1" si="143"/>
        <v/>
      </c>
      <c r="AW230" s="75" t="str">
        <f t="shared" ca="1" si="144"/>
        <v/>
      </c>
      <c r="AX230" s="75" t="str">
        <f t="shared" ca="1" si="145"/>
        <v/>
      </c>
      <c r="AY230" s="75" t="str">
        <f t="shared" ca="1" si="146"/>
        <v/>
      </c>
      <c r="BA230" s="75" t="str">
        <f t="shared" ca="1" si="147"/>
        <v/>
      </c>
    </row>
    <row r="231" spans="1:53" ht="18" customHeight="1" x14ac:dyDescent="0.15">
      <c r="A231" s="56">
        <f t="shared" si="148"/>
        <v>218</v>
      </c>
      <c r="B231" s="187"/>
      <c r="C231" s="188"/>
      <c r="D231" s="189"/>
      <c r="E231" s="189"/>
      <c r="F231" s="185"/>
      <c r="G231" s="185"/>
      <c r="H231" s="185"/>
      <c r="I231" s="185"/>
      <c r="J231" s="209" t="str">
        <f t="shared" si="117"/>
        <v>　</v>
      </c>
      <c r="K231" s="210"/>
      <c r="L231" s="211"/>
      <c r="M231" s="212"/>
      <c r="N231" s="221">
        <f t="shared" si="149"/>
        <v>124</v>
      </c>
      <c r="O231" s="222" t="str">
        <f t="shared" si="150"/>
        <v/>
      </c>
      <c r="P231" s="195"/>
      <c r="Q231" s="200"/>
      <c r="R231" s="197"/>
      <c r="S231" s="198"/>
      <c r="T231" s="199"/>
      <c r="V231" s="176" t="str">
        <f t="shared" ca="1" si="122"/>
        <v/>
      </c>
      <c r="W231" s="177" t="str">
        <f t="shared" ca="1" si="118"/>
        <v xml:space="preserve">       </v>
      </c>
      <c r="X231" s="79" t="str">
        <f t="shared" ca="1" si="119"/>
        <v xml:space="preserve">       </v>
      </c>
      <c r="Y231" s="75" t="str">
        <f t="shared" ca="1" si="123"/>
        <v/>
      </c>
      <c r="Z231" s="75" t="str">
        <f t="shared" ca="1" si="124"/>
        <v/>
      </c>
      <c r="AA231" s="75" t="str">
        <f t="shared" ca="1" si="125"/>
        <v/>
      </c>
      <c r="AB231" s="75" t="str">
        <f t="shared" ca="1" si="126"/>
        <v/>
      </c>
      <c r="AC231" s="75" t="str">
        <f t="shared" ca="1" si="127"/>
        <v/>
      </c>
      <c r="AD231" s="75" t="str">
        <f t="shared" ca="1" si="128"/>
        <v/>
      </c>
      <c r="AE231" s="75" t="str">
        <f t="shared" ca="1" si="129"/>
        <v/>
      </c>
      <c r="AF231" s="75" t="str">
        <f t="shared" ca="1" si="130"/>
        <v/>
      </c>
      <c r="AG231" s="84" t="str">
        <f t="shared" ca="1" si="131"/>
        <v/>
      </c>
      <c r="AH231" s="175" t="str">
        <f t="shared" ca="1" si="132"/>
        <v/>
      </c>
      <c r="AJ231" s="75" t="str">
        <f t="shared" ca="1" si="133"/>
        <v/>
      </c>
      <c r="AK231" s="75" t="str">
        <f t="shared" ca="1" si="120"/>
        <v xml:space="preserve">             </v>
      </c>
      <c r="AL231" s="79" t="str">
        <f t="shared" ca="1" si="121"/>
        <v xml:space="preserve">             </v>
      </c>
      <c r="AM231" s="75" t="str">
        <f t="shared" ca="1" si="134"/>
        <v/>
      </c>
      <c r="AN231" s="75" t="str">
        <f t="shared" ca="1" si="135"/>
        <v/>
      </c>
      <c r="AO231" s="75" t="str">
        <f t="shared" ca="1" si="136"/>
        <v/>
      </c>
      <c r="AP231" s="75" t="str">
        <f t="shared" ca="1" si="137"/>
        <v/>
      </c>
      <c r="AQ231" s="75" t="str">
        <f t="shared" ca="1" si="138"/>
        <v/>
      </c>
      <c r="AR231" s="75" t="str">
        <f t="shared" ca="1" si="139"/>
        <v/>
      </c>
      <c r="AS231" s="75" t="str">
        <f t="shared" ca="1" si="140"/>
        <v/>
      </c>
      <c r="AT231" s="75" t="str">
        <f t="shared" ca="1" si="141"/>
        <v/>
      </c>
      <c r="AU231" s="75" t="str">
        <f t="shared" ca="1" si="142"/>
        <v/>
      </c>
      <c r="AV231" s="75" t="str">
        <f t="shared" ca="1" si="143"/>
        <v/>
      </c>
      <c r="AW231" s="75" t="str">
        <f t="shared" ca="1" si="144"/>
        <v/>
      </c>
      <c r="AX231" s="75" t="str">
        <f t="shared" ca="1" si="145"/>
        <v/>
      </c>
      <c r="AY231" s="75" t="str">
        <f t="shared" ca="1" si="146"/>
        <v/>
      </c>
      <c r="BA231" s="75" t="str">
        <f t="shared" ca="1" si="147"/>
        <v/>
      </c>
    </row>
    <row r="232" spans="1:53" ht="18" customHeight="1" x14ac:dyDescent="0.15">
      <c r="A232" s="56">
        <f t="shared" si="148"/>
        <v>219</v>
      </c>
      <c r="B232" s="187"/>
      <c r="C232" s="188"/>
      <c r="D232" s="189"/>
      <c r="E232" s="189"/>
      <c r="F232" s="185"/>
      <c r="G232" s="185"/>
      <c r="H232" s="185"/>
      <c r="I232" s="185"/>
      <c r="J232" s="209" t="str">
        <f t="shared" si="117"/>
        <v>　</v>
      </c>
      <c r="K232" s="210"/>
      <c r="L232" s="211"/>
      <c r="M232" s="212"/>
      <c r="N232" s="221">
        <f t="shared" si="149"/>
        <v>124</v>
      </c>
      <c r="O232" s="222" t="str">
        <f t="shared" si="150"/>
        <v/>
      </c>
      <c r="P232" s="195"/>
      <c r="Q232" s="196"/>
      <c r="R232" s="197"/>
      <c r="S232" s="198"/>
      <c r="T232" s="199"/>
      <c r="V232" s="176" t="str">
        <f t="shared" ca="1" si="122"/>
        <v/>
      </c>
      <c r="W232" s="177" t="str">
        <f t="shared" ca="1" si="118"/>
        <v xml:space="preserve">       </v>
      </c>
      <c r="X232" s="79" t="str">
        <f t="shared" ca="1" si="119"/>
        <v xml:space="preserve">       </v>
      </c>
      <c r="Y232" s="75" t="str">
        <f t="shared" ca="1" si="123"/>
        <v/>
      </c>
      <c r="Z232" s="75" t="str">
        <f t="shared" ca="1" si="124"/>
        <v/>
      </c>
      <c r="AA232" s="75" t="str">
        <f t="shared" ca="1" si="125"/>
        <v/>
      </c>
      <c r="AB232" s="75" t="str">
        <f t="shared" ca="1" si="126"/>
        <v/>
      </c>
      <c r="AC232" s="75" t="str">
        <f t="shared" ca="1" si="127"/>
        <v/>
      </c>
      <c r="AD232" s="75" t="str">
        <f t="shared" ca="1" si="128"/>
        <v/>
      </c>
      <c r="AE232" s="75" t="str">
        <f t="shared" ca="1" si="129"/>
        <v/>
      </c>
      <c r="AF232" s="75" t="str">
        <f t="shared" ca="1" si="130"/>
        <v/>
      </c>
      <c r="AG232" s="84" t="str">
        <f t="shared" ca="1" si="131"/>
        <v/>
      </c>
      <c r="AH232" s="175" t="str">
        <f t="shared" ca="1" si="132"/>
        <v/>
      </c>
      <c r="AJ232" s="75" t="str">
        <f t="shared" ca="1" si="133"/>
        <v/>
      </c>
      <c r="AK232" s="75" t="str">
        <f t="shared" ca="1" si="120"/>
        <v xml:space="preserve">             </v>
      </c>
      <c r="AL232" s="79" t="str">
        <f t="shared" ca="1" si="121"/>
        <v xml:space="preserve">             </v>
      </c>
      <c r="AM232" s="75" t="str">
        <f t="shared" ca="1" si="134"/>
        <v/>
      </c>
      <c r="AN232" s="75" t="str">
        <f t="shared" ca="1" si="135"/>
        <v/>
      </c>
      <c r="AO232" s="75" t="str">
        <f t="shared" ca="1" si="136"/>
        <v/>
      </c>
      <c r="AP232" s="75" t="str">
        <f t="shared" ca="1" si="137"/>
        <v/>
      </c>
      <c r="AQ232" s="75" t="str">
        <f t="shared" ca="1" si="138"/>
        <v/>
      </c>
      <c r="AR232" s="75" t="str">
        <f t="shared" ca="1" si="139"/>
        <v/>
      </c>
      <c r="AS232" s="75" t="str">
        <f t="shared" ca="1" si="140"/>
        <v/>
      </c>
      <c r="AT232" s="75" t="str">
        <f t="shared" ca="1" si="141"/>
        <v/>
      </c>
      <c r="AU232" s="75" t="str">
        <f t="shared" ca="1" si="142"/>
        <v/>
      </c>
      <c r="AV232" s="75" t="str">
        <f t="shared" ca="1" si="143"/>
        <v/>
      </c>
      <c r="AW232" s="75" t="str">
        <f t="shared" ca="1" si="144"/>
        <v/>
      </c>
      <c r="AX232" s="75" t="str">
        <f t="shared" ca="1" si="145"/>
        <v/>
      </c>
      <c r="AY232" s="75" t="str">
        <f t="shared" ca="1" si="146"/>
        <v/>
      </c>
      <c r="BA232" s="75" t="str">
        <f t="shared" ca="1" si="147"/>
        <v/>
      </c>
    </row>
    <row r="233" spans="1:53" ht="18" customHeight="1" x14ac:dyDescent="0.15">
      <c r="A233" s="56">
        <f t="shared" si="148"/>
        <v>220</v>
      </c>
      <c r="B233" s="187"/>
      <c r="C233" s="188"/>
      <c r="D233" s="189"/>
      <c r="E233" s="189"/>
      <c r="F233" s="185"/>
      <c r="G233" s="185"/>
      <c r="H233" s="185"/>
      <c r="I233" s="185"/>
      <c r="J233" s="209" t="str">
        <f t="shared" si="117"/>
        <v>　</v>
      </c>
      <c r="K233" s="210"/>
      <c r="L233" s="211"/>
      <c r="M233" s="212"/>
      <c r="N233" s="221">
        <f t="shared" si="149"/>
        <v>124</v>
      </c>
      <c r="O233" s="222" t="str">
        <f t="shared" si="150"/>
        <v/>
      </c>
      <c r="P233" s="195"/>
      <c r="Q233" s="196"/>
      <c r="R233" s="197"/>
      <c r="S233" s="198"/>
      <c r="T233" s="199"/>
      <c r="V233" s="176" t="str">
        <f t="shared" ca="1" si="122"/>
        <v/>
      </c>
      <c r="W233" s="177" t="str">
        <f t="shared" ca="1" si="118"/>
        <v xml:space="preserve">       </v>
      </c>
      <c r="X233" s="79" t="str">
        <f t="shared" ca="1" si="119"/>
        <v xml:space="preserve">       </v>
      </c>
      <c r="Y233" s="75" t="str">
        <f t="shared" ca="1" si="123"/>
        <v/>
      </c>
      <c r="Z233" s="75" t="str">
        <f t="shared" ca="1" si="124"/>
        <v/>
      </c>
      <c r="AA233" s="75" t="str">
        <f t="shared" ca="1" si="125"/>
        <v/>
      </c>
      <c r="AB233" s="75" t="str">
        <f t="shared" ca="1" si="126"/>
        <v/>
      </c>
      <c r="AC233" s="75" t="str">
        <f t="shared" ca="1" si="127"/>
        <v/>
      </c>
      <c r="AD233" s="75" t="str">
        <f t="shared" ca="1" si="128"/>
        <v/>
      </c>
      <c r="AE233" s="75" t="str">
        <f t="shared" ca="1" si="129"/>
        <v/>
      </c>
      <c r="AF233" s="75" t="str">
        <f t="shared" ca="1" si="130"/>
        <v/>
      </c>
      <c r="AG233" s="84" t="str">
        <f t="shared" ca="1" si="131"/>
        <v/>
      </c>
      <c r="AH233" s="175" t="str">
        <f t="shared" ca="1" si="132"/>
        <v/>
      </c>
      <c r="AJ233" s="75" t="str">
        <f t="shared" ca="1" si="133"/>
        <v/>
      </c>
      <c r="AK233" s="75" t="str">
        <f t="shared" ca="1" si="120"/>
        <v xml:space="preserve">             </v>
      </c>
      <c r="AL233" s="79" t="str">
        <f t="shared" ca="1" si="121"/>
        <v xml:space="preserve">             </v>
      </c>
      <c r="AM233" s="75" t="str">
        <f t="shared" ca="1" si="134"/>
        <v/>
      </c>
      <c r="AN233" s="75" t="str">
        <f t="shared" ca="1" si="135"/>
        <v/>
      </c>
      <c r="AO233" s="75" t="str">
        <f t="shared" ca="1" si="136"/>
        <v/>
      </c>
      <c r="AP233" s="75" t="str">
        <f t="shared" ca="1" si="137"/>
        <v/>
      </c>
      <c r="AQ233" s="75" t="str">
        <f t="shared" ca="1" si="138"/>
        <v/>
      </c>
      <c r="AR233" s="75" t="str">
        <f t="shared" ca="1" si="139"/>
        <v/>
      </c>
      <c r="AS233" s="75" t="str">
        <f t="shared" ca="1" si="140"/>
        <v/>
      </c>
      <c r="AT233" s="75" t="str">
        <f t="shared" ca="1" si="141"/>
        <v/>
      </c>
      <c r="AU233" s="75" t="str">
        <f t="shared" ca="1" si="142"/>
        <v/>
      </c>
      <c r="AV233" s="75" t="str">
        <f t="shared" ca="1" si="143"/>
        <v/>
      </c>
      <c r="AW233" s="75" t="str">
        <f t="shared" ca="1" si="144"/>
        <v/>
      </c>
      <c r="AX233" s="75" t="str">
        <f t="shared" ca="1" si="145"/>
        <v/>
      </c>
      <c r="AY233" s="75" t="str">
        <f t="shared" ca="1" si="146"/>
        <v/>
      </c>
      <c r="BA233" s="75" t="str">
        <f t="shared" ca="1" si="147"/>
        <v/>
      </c>
    </row>
    <row r="234" spans="1:53" ht="18" customHeight="1" x14ac:dyDescent="0.15">
      <c r="A234" s="56">
        <f t="shared" si="148"/>
        <v>221</v>
      </c>
      <c r="B234" s="187"/>
      <c r="C234" s="188"/>
      <c r="D234" s="189"/>
      <c r="E234" s="189"/>
      <c r="F234" s="185"/>
      <c r="G234" s="185"/>
      <c r="H234" s="185"/>
      <c r="I234" s="185"/>
      <c r="J234" s="209" t="str">
        <f t="shared" si="117"/>
        <v>　</v>
      </c>
      <c r="K234" s="210"/>
      <c r="L234" s="211"/>
      <c r="M234" s="212"/>
      <c r="N234" s="221">
        <f t="shared" si="149"/>
        <v>124</v>
      </c>
      <c r="O234" s="222" t="str">
        <f t="shared" si="150"/>
        <v/>
      </c>
      <c r="P234" s="195"/>
      <c r="Q234" s="196"/>
      <c r="R234" s="197"/>
      <c r="S234" s="198"/>
      <c r="T234" s="199"/>
      <c r="V234" s="176" t="str">
        <f t="shared" ca="1" si="122"/>
        <v/>
      </c>
      <c r="W234" s="177" t="str">
        <f t="shared" ca="1" si="118"/>
        <v xml:space="preserve">       </v>
      </c>
      <c r="X234" s="79" t="str">
        <f t="shared" ca="1" si="119"/>
        <v xml:space="preserve">       </v>
      </c>
      <c r="Y234" s="75" t="str">
        <f t="shared" ca="1" si="123"/>
        <v/>
      </c>
      <c r="Z234" s="75" t="str">
        <f t="shared" ca="1" si="124"/>
        <v/>
      </c>
      <c r="AA234" s="75" t="str">
        <f t="shared" ca="1" si="125"/>
        <v/>
      </c>
      <c r="AB234" s="75" t="str">
        <f t="shared" ca="1" si="126"/>
        <v/>
      </c>
      <c r="AC234" s="75" t="str">
        <f t="shared" ca="1" si="127"/>
        <v/>
      </c>
      <c r="AD234" s="75" t="str">
        <f t="shared" ca="1" si="128"/>
        <v/>
      </c>
      <c r="AE234" s="75" t="str">
        <f t="shared" ca="1" si="129"/>
        <v/>
      </c>
      <c r="AF234" s="75" t="str">
        <f t="shared" ca="1" si="130"/>
        <v/>
      </c>
      <c r="AG234" s="84" t="str">
        <f t="shared" ca="1" si="131"/>
        <v/>
      </c>
      <c r="AH234" s="175" t="str">
        <f t="shared" ca="1" si="132"/>
        <v/>
      </c>
      <c r="AJ234" s="75" t="str">
        <f t="shared" ca="1" si="133"/>
        <v/>
      </c>
      <c r="AK234" s="75" t="str">
        <f t="shared" ca="1" si="120"/>
        <v xml:space="preserve">             </v>
      </c>
      <c r="AL234" s="79" t="str">
        <f t="shared" ca="1" si="121"/>
        <v xml:space="preserve">             </v>
      </c>
      <c r="AM234" s="75" t="str">
        <f t="shared" ca="1" si="134"/>
        <v/>
      </c>
      <c r="AN234" s="75" t="str">
        <f t="shared" ca="1" si="135"/>
        <v/>
      </c>
      <c r="AO234" s="75" t="str">
        <f t="shared" ca="1" si="136"/>
        <v/>
      </c>
      <c r="AP234" s="75" t="str">
        <f t="shared" ca="1" si="137"/>
        <v/>
      </c>
      <c r="AQ234" s="75" t="str">
        <f t="shared" ca="1" si="138"/>
        <v/>
      </c>
      <c r="AR234" s="75" t="str">
        <f t="shared" ca="1" si="139"/>
        <v/>
      </c>
      <c r="AS234" s="75" t="str">
        <f t="shared" ca="1" si="140"/>
        <v/>
      </c>
      <c r="AT234" s="75" t="str">
        <f t="shared" ca="1" si="141"/>
        <v/>
      </c>
      <c r="AU234" s="75" t="str">
        <f t="shared" ca="1" si="142"/>
        <v/>
      </c>
      <c r="AV234" s="75" t="str">
        <f t="shared" ca="1" si="143"/>
        <v/>
      </c>
      <c r="AW234" s="75" t="str">
        <f t="shared" ca="1" si="144"/>
        <v/>
      </c>
      <c r="AX234" s="75" t="str">
        <f t="shared" ca="1" si="145"/>
        <v/>
      </c>
      <c r="AY234" s="75" t="str">
        <f t="shared" ca="1" si="146"/>
        <v/>
      </c>
      <c r="BA234" s="75" t="str">
        <f t="shared" ca="1" si="147"/>
        <v/>
      </c>
    </row>
    <row r="235" spans="1:53" ht="18" customHeight="1" x14ac:dyDescent="0.15">
      <c r="A235" s="56">
        <f t="shared" si="148"/>
        <v>222</v>
      </c>
      <c r="B235" s="187"/>
      <c r="C235" s="188"/>
      <c r="D235" s="189"/>
      <c r="E235" s="189"/>
      <c r="F235" s="185"/>
      <c r="G235" s="185"/>
      <c r="H235" s="185"/>
      <c r="I235" s="185"/>
      <c r="J235" s="209" t="str">
        <f t="shared" si="117"/>
        <v>　</v>
      </c>
      <c r="K235" s="210"/>
      <c r="L235" s="211"/>
      <c r="M235" s="212"/>
      <c r="N235" s="221">
        <f t="shared" si="149"/>
        <v>124</v>
      </c>
      <c r="O235" s="222" t="str">
        <f t="shared" si="150"/>
        <v/>
      </c>
      <c r="P235" s="195"/>
      <c r="Q235" s="196"/>
      <c r="R235" s="197"/>
      <c r="S235" s="198"/>
      <c r="T235" s="199"/>
      <c r="V235" s="176" t="str">
        <f t="shared" ca="1" si="122"/>
        <v/>
      </c>
      <c r="W235" s="177" t="str">
        <f t="shared" ca="1" si="118"/>
        <v xml:space="preserve">       </v>
      </c>
      <c r="X235" s="79" t="str">
        <f t="shared" ca="1" si="119"/>
        <v xml:space="preserve">       </v>
      </c>
      <c r="Y235" s="75" t="str">
        <f t="shared" ca="1" si="123"/>
        <v/>
      </c>
      <c r="Z235" s="75" t="str">
        <f t="shared" ca="1" si="124"/>
        <v/>
      </c>
      <c r="AA235" s="75" t="str">
        <f t="shared" ca="1" si="125"/>
        <v/>
      </c>
      <c r="AB235" s="75" t="str">
        <f t="shared" ca="1" si="126"/>
        <v/>
      </c>
      <c r="AC235" s="75" t="str">
        <f t="shared" ca="1" si="127"/>
        <v/>
      </c>
      <c r="AD235" s="75" t="str">
        <f t="shared" ca="1" si="128"/>
        <v/>
      </c>
      <c r="AE235" s="75" t="str">
        <f t="shared" ca="1" si="129"/>
        <v/>
      </c>
      <c r="AF235" s="75" t="str">
        <f t="shared" ca="1" si="130"/>
        <v/>
      </c>
      <c r="AG235" s="84" t="str">
        <f t="shared" ca="1" si="131"/>
        <v/>
      </c>
      <c r="AH235" s="175" t="str">
        <f t="shared" ca="1" si="132"/>
        <v/>
      </c>
      <c r="AJ235" s="75" t="str">
        <f t="shared" ca="1" si="133"/>
        <v/>
      </c>
      <c r="AK235" s="75" t="str">
        <f t="shared" ca="1" si="120"/>
        <v xml:space="preserve">             </v>
      </c>
      <c r="AL235" s="79" t="str">
        <f t="shared" ca="1" si="121"/>
        <v xml:space="preserve">             </v>
      </c>
      <c r="AM235" s="75" t="str">
        <f t="shared" ca="1" si="134"/>
        <v/>
      </c>
      <c r="AN235" s="75" t="str">
        <f t="shared" ca="1" si="135"/>
        <v/>
      </c>
      <c r="AO235" s="75" t="str">
        <f t="shared" ca="1" si="136"/>
        <v/>
      </c>
      <c r="AP235" s="75" t="str">
        <f t="shared" ca="1" si="137"/>
        <v/>
      </c>
      <c r="AQ235" s="75" t="str">
        <f t="shared" ca="1" si="138"/>
        <v/>
      </c>
      <c r="AR235" s="75" t="str">
        <f t="shared" ca="1" si="139"/>
        <v/>
      </c>
      <c r="AS235" s="75" t="str">
        <f t="shared" ca="1" si="140"/>
        <v/>
      </c>
      <c r="AT235" s="75" t="str">
        <f t="shared" ca="1" si="141"/>
        <v/>
      </c>
      <c r="AU235" s="75" t="str">
        <f t="shared" ca="1" si="142"/>
        <v/>
      </c>
      <c r="AV235" s="75" t="str">
        <f t="shared" ca="1" si="143"/>
        <v/>
      </c>
      <c r="AW235" s="75" t="str">
        <f t="shared" ca="1" si="144"/>
        <v/>
      </c>
      <c r="AX235" s="75" t="str">
        <f t="shared" ca="1" si="145"/>
        <v/>
      </c>
      <c r="AY235" s="75" t="str">
        <f t="shared" ca="1" si="146"/>
        <v/>
      </c>
      <c r="BA235" s="75" t="str">
        <f t="shared" ca="1" si="147"/>
        <v/>
      </c>
    </row>
    <row r="236" spans="1:53" ht="18" customHeight="1" x14ac:dyDescent="0.15">
      <c r="A236" s="56">
        <f t="shared" si="148"/>
        <v>223</v>
      </c>
      <c r="B236" s="187"/>
      <c r="C236" s="188"/>
      <c r="D236" s="189"/>
      <c r="E236" s="189"/>
      <c r="F236" s="185"/>
      <c r="G236" s="185"/>
      <c r="H236" s="185"/>
      <c r="I236" s="185"/>
      <c r="J236" s="209" t="str">
        <f t="shared" si="117"/>
        <v>　</v>
      </c>
      <c r="K236" s="210"/>
      <c r="L236" s="211"/>
      <c r="M236" s="212"/>
      <c r="N236" s="221">
        <f t="shared" si="149"/>
        <v>124</v>
      </c>
      <c r="O236" s="222" t="str">
        <f t="shared" si="150"/>
        <v/>
      </c>
      <c r="P236" s="195"/>
      <c r="Q236" s="196"/>
      <c r="R236" s="197"/>
      <c r="S236" s="198"/>
      <c r="T236" s="199"/>
      <c r="V236" s="176" t="str">
        <f t="shared" ca="1" si="122"/>
        <v/>
      </c>
      <c r="W236" s="177" t="str">
        <f t="shared" ca="1" si="118"/>
        <v xml:space="preserve">       </v>
      </c>
      <c r="X236" s="79" t="str">
        <f t="shared" ca="1" si="119"/>
        <v xml:space="preserve">       </v>
      </c>
      <c r="Y236" s="75" t="str">
        <f t="shared" ca="1" si="123"/>
        <v/>
      </c>
      <c r="Z236" s="75" t="str">
        <f t="shared" ca="1" si="124"/>
        <v/>
      </c>
      <c r="AA236" s="75" t="str">
        <f t="shared" ca="1" si="125"/>
        <v/>
      </c>
      <c r="AB236" s="75" t="str">
        <f t="shared" ca="1" si="126"/>
        <v/>
      </c>
      <c r="AC236" s="75" t="str">
        <f t="shared" ca="1" si="127"/>
        <v/>
      </c>
      <c r="AD236" s="75" t="str">
        <f t="shared" ca="1" si="128"/>
        <v/>
      </c>
      <c r="AE236" s="75" t="str">
        <f t="shared" ca="1" si="129"/>
        <v/>
      </c>
      <c r="AF236" s="75" t="str">
        <f t="shared" ca="1" si="130"/>
        <v/>
      </c>
      <c r="AG236" s="84" t="str">
        <f t="shared" ca="1" si="131"/>
        <v/>
      </c>
      <c r="AH236" s="175" t="str">
        <f t="shared" ca="1" si="132"/>
        <v/>
      </c>
      <c r="AJ236" s="75" t="str">
        <f t="shared" ca="1" si="133"/>
        <v/>
      </c>
      <c r="AK236" s="75" t="str">
        <f t="shared" ca="1" si="120"/>
        <v xml:space="preserve">             </v>
      </c>
      <c r="AL236" s="79" t="str">
        <f t="shared" ca="1" si="121"/>
        <v xml:space="preserve">             </v>
      </c>
      <c r="AM236" s="75" t="str">
        <f t="shared" ca="1" si="134"/>
        <v/>
      </c>
      <c r="AN236" s="75" t="str">
        <f t="shared" ca="1" si="135"/>
        <v/>
      </c>
      <c r="AO236" s="75" t="str">
        <f t="shared" ca="1" si="136"/>
        <v/>
      </c>
      <c r="AP236" s="75" t="str">
        <f t="shared" ca="1" si="137"/>
        <v/>
      </c>
      <c r="AQ236" s="75" t="str">
        <f t="shared" ca="1" si="138"/>
        <v/>
      </c>
      <c r="AR236" s="75" t="str">
        <f t="shared" ca="1" si="139"/>
        <v/>
      </c>
      <c r="AS236" s="75" t="str">
        <f t="shared" ca="1" si="140"/>
        <v/>
      </c>
      <c r="AT236" s="75" t="str">
        <f t="shared" ca="1" si="141"/>
        <v/>
      </c>
      <c r="AU236" s="75" t="str">
        <f t="shared" ca="1" si="142"/>
        <v/>
      </c>
      <c r="AV236" s="75" t="str">
        <f t="shared" ca="1" si="143"/>
        <v/>
      </c>
      <c r="AW236" s="75" t="str">
        <f t="shared" ca="1" si="144"/>
        <v/>
      </c>
      <c r="AX236" s="75" t="str">
        <f t="shared" ca="1" si="145"/>
        <v/>
      </c>
      <c r="AY236" s="75" t="str">
        <f t="shared" ca="1" si="146"/>
        <v/>
      </c>
      <c r="BA236" s="75" t="str">
        <f t="shared" ca="1" si="147"/>
        <v/>
      </c>
    </row>
    <row r="237" spans="1:53" ht="18" customHeight="1" x14ac:dyDescent="0.15">
      <c r="A237" s="56">
        <f t="shared" si="148"/>
        <v>224</v>
      </c>
      <c r="B237" s="187"/>
      <c r="C237" s="188"/>
      <c r="D237" s="189"/>
      <c r="E237" s="189"/>
      <c r="F237" s="185"/>
      <c r="G237" s="185"/>
      <c r="H237" s="185"/>
      <c r="I237" s="185"/>
      <c r="J237" s="209" t="str">
        <f t="shared" si="117"/>
        <v>　</v>
      </c>
      <c r="K237" s="210"/>
      <c r="L237" s="211"/>
      <c r="M237" s="212"/>
      <c r="N237" s="221">
        <f t="shared" si="149"/>
        <v>124</v>
      </c>
      <c r="O237" s="222" t="str">
        <f t="shared" si="150"/>
        <v/>
      </c>
      <c r="P237" s="195"/>
      <c r="Q237" s="196"/>
      <c r="R237" s="197"/>
      <c r="S237" s="198"/>
      <c r="T237" s="199"/>
      <c r="V237" s="176" t="str">
        <f t="shared" ca="1" si="122"/>
        <v/>
      </c>
      <c r="W237" s="177" t="str">
        <f t="shared" ca="1" si="118"/>
        <v xml:space="preserve">       </v>
      </c>
      <c r="X237" s="79" t="str">
        <f t="shared" ca="1" si="119"/>
        <v xml:space="preserve">       </v>
      </c>
      <c r="Y237" s="75" t="str">
        <f t="shared" ca="1" si="123"/>
        <v/>
      </c>
      <c r="Z237" s="75" t="str">
        <f t="shared" ca="1" si="124"/>
        <v/>
      </c>
      <c r="AA237" s="75" t="str">
        <f t="shared" ca="1" si="125"/>
        <v/>
      </c>
      <c r="AB237" s="75" t="str">
        <f t="shared" ca="1" si="126"/>
        <v/>
      </c>
      <c r="AC237" s="75" t="str">
        <f t="shared" ca="1" si="127"/>
        <v/>
      </c>
      <c r="AD237" s="75" t="str">
        <f t="shared" ca="1" si="128"/>
        <v/>
      </c>
      <c r="AE237" s="75" t="str">
        <f t="shared" ca="1" si="129"/>
        <v/>
      </c>
      <c r="AF237" s="75" t="str">
        <f t="shared" ca="1" si="130"/>
        <v/>
      </c>
      <c r="AG237" s="84" t="str">
        <f t="shared" ca="1" si="131"/>
        <v/>
      </c>
      <c r="AH237" s="175" t="str">
        <f t="shared" ca="1" si="132"/>
        <v/>
      </c>
      <c r="AJ237" s="75" t="str">
        <f t="shared" ca="1" si="133"/>
        <v/>
      </c>
      <c r="AK237" s="75" t="str">
        <f t="shared" ca="1" si="120"/>
        <v xml:space="preserve">             </v>
      </c>
      <c r="AL237" s="79" t="str">
        <f t="shared" ca="1" si="121"/>
        <v xml:space="preserve">             </v>
      </c>
      <c r="AM237" s="75" t="str">
        <f t="shared" ca="1" si="134"/>
        <v/>
      </c>
      <c r="AN237" s="75" t="str">
        <f t="shared" ca="1" si="135"/>
        <v/>
      </c>
      <c r="AO237" s="75" t="str">
        <f t="shared" ca="1" si="136"/>
        <v/>
      </c>
      <c r="AP237" s="75" t="str">
        <f t="shared" ca="1" si="137"/>
        <v/>
      </c>
      <c r="AQ237" s="75" t="str">
        <f t="shared" ca="1" si="138"/>
        <v/>
      </c>
      <c r="AR237" s="75" t="str">
        <f t="shared" ca="1" si="139"/>
        <v/>
      </c>
      <c r="AS237" s="75" t="str">
        <f t="shared" ca="1" si="140"/>
        <v/>
      </c>
      <c r="AT237" s="75" t="str">
        <f t="shared" ca="1" si="141"/>
        <v/>
      </c>
      <c r="AU237" s="75" t="str">
        <f t="shared" ca="1" si="142"/>
        <v/>
      </c>
      <c r="AV237" s="75" t="str">
        <f t="shared" ca="1" si="143"/>
        <v/>
      </c>
      <c r="AW237" s="75" t="str">
        <f t="shared" ca="1" si="144"/>
        <v/>
      </c>
      <c r="AX237" s="75" t="str">
        <f t="shared" ca="1" si="145"/>
        <v/>
      </c>
      <c r="AY237" s="75" t="str">
        <f t="shared" ca="1" si="146"/>
        <v/>
      </c>
      <c r="BA237" s="75" t="str">
        <f t="shared" ca="1" si="147"/>
        <v/>
      </c>
    </row>
    <row r="238" spans="1:53" ht="18" customHeight="1" thickBot="1" x14ac:dyDescent="0.2">
      <c r="A238" s="167">
        <f t="shared" ref="A238" si="151">ROW(A238)-13</f>
        <v>225</v>
      </c>
      <c r="B238" s="190"/>
      <c r="C238" s="191"/>
      <c r="D238" s="192"/>
      <c r="E238" s="192"/>
      <c r="F238" s="193"/>
      <c r="G238" s="194"/>
      <c r="H238" s="193"/>
      <c r="I238" s="193"/>
      <c r="J238" s="214" t="str">
        <f t="shared" si="117"/>
        <v>　</v>
      </c>
      <c r="K238" s="215"/>
      <c r="L238" s="216"/>
      <c r="M238" s="217"/>
      <c r="N238" s="221">
        <f t="shared" si="149"/>
        <v>124</v>
      </c>
      <c r="O238" s="222" t="str">
        <f t="shared" si="150"/>
        <v/>
      </c>
      <c r="P238" s="201"/>
      <c r="Q238" s="202"/>
      <c r="R238" s="203"/>
      <c r="S238" s="204"/>
      <c r="T238" s="205"/>
      <c r="V238" s="176" t="str">
        <f t="shared" ca="1" si="122"/>
        <v/>
      </c>
      <c r="W238" s="177" t="str">
        <f t="shared" ca="1" si="118"/>
        <v xml:space="preserve">       </v>
      </c>
      <c r="X238" s="79" t="str">
        <f t="shared" ca="1" si="119"/>
        <v xml:space="preserve">       </v>
      </c>
      <c r="Y238" s="75" t="str">
        <f t="shared" ca="1" si="123"/>
        <v/>
      </c>
      <c r="Z238" s="75" t="str">
        <f t="shared" ca="1" si="124"/>
        <v/>
      </c>
      <c r="AA238" s="75" t="str">
        <f t="shared" ca="1" si="125"/>
        <v/>
      </c>
      <c r="AB238" s="75" t="str">
        <f t="shared" ca="1" si="126"/>
        <v/>
      </c>
      <c r="AC238" s="75" t="str">
        <f t="shared" ca="1" si="127"/>
        <v/>
      </c>
      <c r="AD238" s="75" t="str">
        <f t="shared" ca="1" si="128"/>
        <v/>
      </c>
      <c r="AE238" s="75" t="str">
        <f t="shared" ca="1" si="129"/>
        <v/>
      </c>
      <c r="AF238" s="75" t="str">
        <f t="shared" ca="1" si="130"/>
        <v/>
      </c>
      <c r="AG238" s="84" t="str">
        <f t="shared" ca="1" si="131"/>
        <v/>
      </c>
      <c r="AH238" s="175" t="str">
        <f t="shared" ca="1" si="132"/>
        <v/>
      </c>
      <c r="AJ238" s="75" t="str">
        <f t="shared" ca="1" si="133"/>
        <v/>
      </c>
      <c r="AK238" s="75" t="str">
        <f t="shared" ca="1" si="120"/>
        <v xml:space="preserve">             </v>
      </c>
      <c r="AL238" s="79" t="str">
        <f t="shared" ca="1" si="121"/>
        <v xml:space="preserve">             </v>
      </c>
      <c r="AM238" s="75" t="str">
        <f t="shared" ca="1" si="134"/>
        <v/>
      </c>
      <c r="AN238" s="75" t="str">
        <f t="shared" ca="1" si="135"/>
        <v/>
      </c>
      <c r="AO238" s="75" t="str">
        <f t="shared" ca="1" si="136"/>
        <v/>
      </c>
      <c r="AP238" s="75" t="str">
        <f t="shared" ca="1" si="137"/>
        <v/>
      </c>
      <c r="AQ238" s="75" t="str">
        <f t="shared" ca="1" si="138"/>
        <v/>
      </c>
      <c r="AR238" s="75" t="str">
        <f t="shared" ca="1" si="139"/>
        <v/>
      </c>
      <c r="AS238" s="75" t="str">
        <f t="shared" ca="1" si="140"/>
        <v/>
      </c>
      <c r="AT238" s="75" t="str">
        <f t="shared" ca="1" si="141"/>
        <v/>
      </c>
      <c r="AU238" s="75" t="str">
        <f t="shared" ca="1" si="142"/>
        <v/>
      </c>
      <c r="AV238" s="75" t="str">
        <f t="shared" ca="1" si="143"/>
        <v/>
      </c>
      <c r="AW238" s="75" t="str">
        <f t="shared" ca="1" si="144"/>
        <v/>
      </c>
      <c r="AX238" s="75" t="str">
        <f t="shared" ca="1" si="145"/>
        <v/>
      </c>
      <c r="AY238" s="75" t="str">
        <f t="shared" ca="1" si="146"/>
        <v/>
      </c>
      <c r="BA238" s="75" t="str">
        <f t="shared" ca="1" si="147"/>
        <v/>
      </c>
    </row>
  </sheetData>
  <autoFilter ref="A13:AL53"/>
  <sortState ref="A2:AF53">
    <sortCondition ref="B2:B53"/>
  </sortState>
  <mergeCells count="11">
    <mergeCell ref="C3:G3"/>
    <mergeCell ref="C2:G2"/>
    <mergeCell ref="I4:L4"/>
    <mergeCell ref="I8:L8"/>
    <mergeCell ref="C10:G10"/>
    <mergeCell ref="C9:G9"/>
    <mergeCell ref="C8:G8"/>
    <mergeCell ref="C7:G7"/>
    <mergeCell ref="C6:G6"/>
    <mergeCell ref="C5:G5"/>
    <mergeCell ref="C4:G4"/>
  </mergeCells>
  <phoneticPr fontId="20"/>
  <conditionalFormatting sqref="AW4:AY7 AU2:AV8 AW10:AY10 AY8:AY9">
    <cfRule type="iconSet" priority="85">
      <iconSet iconSet="3Arrows">
        <cfvo type="percent" val="0"/>
        <cfvo type="percent" val="33"/>
        <cfvo type="percent" val="67"/>
      </iconSet>
    </cfRule>
  </conditionalFormatting>
  <conditionalFormatting sqref="B14:C14 B27:C1048576 B15:B26">
    <cfRule type="expression" dxfId="51" priority="84">
      <formula>$B14=DATE(YEAR(TODAY()),12,31)</formula>
    </cfRule>
  </conditionalFormatting>
  <conditionalFormatting sqref="X39 X18:X37 X41:X45 X59 X47:X57 X61:X65 X132 X67:X130 X177 X134:X175 X224 X179:X222 X232:X238 X226:X230 AL1:AL1048576">
    <cfRule type="expression" dxfId="50" priority="82">
      <formula>"$V14=""0"""</formula>
    </cfRule>
  </conditionalFormatting>
  <conditionalFormatting sqref="AK12:AK13">
    <cfRule type="expression" dxfId="49" priority="81">
      <formula>"$V14=""0"""</formula>
    </cfRule>
  </conditionalFormatting>
  <conditionalFormatting sqref="D14:E238">
    <cfRule type="expression" dxfId="48" priority="80">
      <formula>$B14=DATE(YEAR(TODAY()),12,31)</formula>
    </cfRule>
  </conditionalFormatting>
  <conditionalFormatting sqref="X12:AF13">
    <cfRule type="expression" dxfId="47" priority="79">
      <formula>"$V14=""0"""</formula>
    </cfRule>
  </conditionalFormatting>
  <conditionalFormatting sqref="X14:X238">
    <cfRule type="expression" dxfId="46" priority="77">
      <formula>"$V14=""0"""</formula>
    </cfRule>
  </conditionalFormatting>
  <conditionalFormatting sqref="AL38 X38">
    <cfRule type="expression" dxfId="45" priority="64">
      <formula>"$V14=""0"""</formula>
    </cfRule>
  </conditionalFormatting>
  <conditionalFormatting sqref="AL46 X46">
    <cfRule type="expression" dxfId="44" priority="61">
      <formula>"$V14=""0"""</formula>
    </cfRule>
  </conditionalFormatting>
  <conditionalFormatting sqref="AL40 X40">
    <cfRule type="expression" dxfId="43" priority="50">
      <formula>"$V14=""0"""</formula>
    </cfRule>
  </conditionalFormatting>
  <conditionalFormatting sqref="AL17">
    <cfRule type="expression" dxfId="42" priority="44">
      <formula>"$V14=""0"""</formula>
    </cfRule>
  </conditionalFormatting>
  <conditionalFormatting sqref="X17">
    <cfRule type="expression" dxfId="41" priority="43">
      <formula>"$V14=""0"""</formula>
    </cfRule>
  </conditionalFormatting>
  <conditionalFormatting sqref="AL58 X58">
    <cfRule type="expression" dxfId="40" priority="42">
      <formula>"$V14=""0"""</formula>
    </cfRule>
  </conditionalFormatting>
  <conditionalFormatting sqref="AL66 X66">
    <cfRule type="expression" dxfId="39" priority="41">
      <formula>"$V14=""0"""</formula>
    </cfRule>
  </conditionalFormatting>
  <conditionalFormatting sqref="AL60 X60">
    <cfRule type="expression" dxfId="38" priority="40">
      <formula>"$V14=""0"""</formula>
    </cfRule>
  </conditionalFormatting>
  <conditionalFormatting sqref="AL92 X92">
    <cfRule type="expression" dxfId="37" priority="39">
      <formula>"$V14=""0"""</formula>
    </cfRule>
  </conditionalFormatting>
  <conditionalFormatting sqref="AL100 X100">
    <cfRule type="expression" dxfId="36" priority="38">
      <formula>"$V14=""0"""</formula>
    </cfRule>
  </conditionalFormatting>
  <conditionalFormatting sqref="AL94 X94">
    <cfRule type="expression" dxfId="35" priority="37">
      <formula>"$V14=""0"""</formula>
    </cfRule>
  </conditionalFormatting>
  <conditionalFormatting sqref="AL112 X112">
    <cfRule type="expression" dxfId="34" priority="36">
      <formula>"$V14=""0"""</formula>
    </cfRule>
  </conditionalFormatting>
  <conditionalFormatting sqref="AL120 X120">
    <cfRule type="expression" dxfId="33" priority="35">
      <formula>"$V14=""0"""</formula>
    </cfRule>
  </conditionalFormatting>
  <conditionalFormatting sqref="AL114 X114">
    <cfRule type="expression" dxfId="32" priority="34">
      <formula>"$V14=""0"""</formula>
    </cfRule>
  </conditionalFormatting>
  <conditionalFormatting sqref="AL111 X111">
    <cfRule type="expression" dxfId="31" priority="33">
      <formula>"$V14=""0"""</formula>
    </cfRule>
  </conditionalFormatting>
  <conditionalFormatting sqref="AL119 X119">
    <cfRule type="expression" dxfId="30" priority="32">
      <formula>"$V14=""0"""</formula>
    </cfRule>
  </conditionalFormatting>
  <conditionalFormatting sqref="AL113 X113">
    <cfRule type="expression" dxfId="29" priority="31">
      <formula>"$V14=""0"""</formula>
    </cfRule>
  </conditionalFormatting>
  <conditionalFormatting sqref="AL131 X131">
    <cfRule type="expression" dxfId="28" priority="30">
      <formula>"$V14=""0"""</formula>
    </cfRule>
  </conditionalFormatting>
  <conditionalFormatting sqref="AL139 X139">
    <cfRule type="expression" dxfId="27" priority="29">
      <formula>"$V14=""0"""</formula>
    </cfRule>
  </conditionalFormatting>
  <conditionalFormatting sqref="AL133 X133">
    <cfRule type="expression" dxfId="26" priority="28">
      <formula>"$V14=""0"""</formula>
    </cfRule>
  </conditionalFormatting>
  <conditionalFormatting sqref="AL137 X137">
    <cfRule type="expression" dxfId="25" priority="27">
      <formula>"$V14=""0"""</formula>
    </cfRule>
  </conditionalFormatting>
  <conditionalFormatting sqref="AL145 X145">
    <cfRule type="expression" dxfId="24" priority="26">
      <formula>"$V14=""0"""</formula>
    </cfRule>
  </conditionalFormatting>
  <conditionalFormatting sqref="AL139 X139">
    <cfRule type="expression" dxfId="23" priority="25">
      <formula>"$V14=""0"""</formula>
    </cfRule>
  </conditionalFormatting>
  <conditionalFormatting sqref="AL157 X157">
    <cfRule type="expression" dxfId="22" priority="24">
      <formula>"$V14=""0"""</formula>
    </cfRule>
  </conditionalFormatting>
  <conditionalFormatting sqref="AL165 X165">
    <cfRule type="expression" dxfId="21" priority="23">
      <formula>"$V14=""0"""</formula>
    </cfRule>
  </conditionalFormatting>
  <conditionalFormatting sqref="AL159 X159">
    <cfRule type="expression" dxfId="20" priority="22">
      <formula>"$V14=""0"""</formula>
    </cfRule>
  </conditionalFormatting>
  <conditionalFormatting sqref="AL156 X156">
    <cfRule type="expression" dxfId="19" priority="21">
      <formula>"$V14=""0"""</formula>
    </cfRule>
  </conditionalFormatting>
  <conditionalFormatting sqref="AL164 X164">
    <cfRule type="expression" dxfId="18" priority="20">
      <formula>"$V14=""0"""</formula>
    </cfRule>
  </conditionalFormatting>
  <conditionalFormatting sqref="AL158 X158">
    <cfRule type="expression" dxfId="17" priority="19">
      <formula>"$V14=""0"""</formula>
    </cfRule>
  </conditionalFormatting>
  <conditionalFormatting sqref="AL176 X176">
    <cfRule type="expression" dxfId="16" priority="18">
      <formula>"$V14=""0"""</formula>
    </cfRule>
  </conditionalFormatting>
  <conditionalFormatting sqref="AL184 X184">
    <cfRule type="expression" dxfId="15" priority="17">
      <formula>"$V14=""0"""</formula>
    </cfRule>
  </conditionalFormatting>
  <conditionalFormatting sqref="AL178 X178">
    <cfRule type="expression" dxfId="14" priority="16">
      <formula>"$V14=""0"""</formula>
    </cfRule>
  </conditionalFormatting>
  <conditionalFormatting sqref="AL186 X186">
    <cfRule type="expression" dxfId="13" priority="15">
      <formula>"$V14=""0"""</formula>
    </cfRule>
  </conditionalFormatting>
  <conditionalFormatting sqref="AL184 X184">
    <cfRule type="expression" dxfId="12" priority="14">
      <formula>"$V14=""0"""</formula>
    </cfRule>
  </conditionalFormatting>
  <conditionalFormatting sqref="AL192 X192">
    <cfRule type="expression" dxfId="11" priority="13">
      <formula>"$V14=""0"""</formula>
    </cfRule>
  </conditionalFormatting>
  <conditionalFormatting sqref="AL186 X186">
    <cfRule type="expression" dxfId="10" priority="12">
      <formula>"$V14=""0"""</formula>
    </cfRule>
  </conditionalFormatting>
  <conditionalFormatting sqref="AL204 X204">
    <cfRule type="expression" dxfId="9" priority="11">
      <formula>"$V14=""0"""</formula>
    </cfRule>
  </conditionalFormatting>
  <conditionalFormatting sqref="AL212 X212">
    <cfRule type="expression" dxfId="8" priority="10">
      <formula>"$V14=""0"""</formula>
    </cfRule>
  </conditionalFormatting>
  <conditionalFormatting sqref="AL206 X206">
    <cfRule type="expression" dxfId="7" priority="9">
      <formula>"$V14=""0"""</formula>
    </cfRule>
  </conditionalFormatting>
  <conditionalFormatting sqref="AL203 X203">
    <cfRule type="expression" dxfId="6" priority="8">
      <formula>"$V14=""0"""</formula>
    </cfRule>
  </conditionalFormatting>
  <conditionalFormatting sqref="AL211 X211">
    <cfRule type="expression" dxfId="5" priority="7">
      <formula>"$V14=""0"""</formula>
    </cfRule>
  </conditionalFormatting>
  <conditionalFormatting sqref="AL205 X205">
    <cfRule type="expression" dxfId="4" priority="6">
      <formula>"$V14=""0"""</formula>
    </cfRule>
  </conditionalFormatting>
  <conditionalFormatting sqref="AL223 X223">
    <cfRule type="expression" dxfId="3" priority="5">
      <formula>"$V14=""0"""</formula>
    </cfRule>
  </conditionalFormatting>
  <conditionalFormatting sqref="AL231 X231">
    <cfRule type="expression" dxfId="2" priority="4">
      <formula>"$V14=""0"""</formula>
    </cfRule>
  </conditionalFormatting>
  <conditionalFormatting sqref="AL225 X225">
    <cfRule type="expression" dxfId="1" priority="3">
      <formula>"$V14=""0"""</formula>
    </cfRule>
  </conditionalFormatting>
  <conditionalFormatting sqref="C15:C26">
    <cfRule type="expression" dxfId="0" priority="2">
      <formula>$B15=DATE(YEAR(TODAY()),12,31)</formula>
    </cfRule>
  </conditionalFormatting>
  <conditionalFormatting sqref="AU9">
    <cfRule type="iconSet" priority="1">
      <iconSet iconSet="3Arrows">
        <cfvo type="percent" val="0"/>
        <cfvo type="percent" val="33"/>
        <cfvo type="percent" val="67"/>
      </iconSet>
    </cfRule>
  </conditionalFormatting>
  <dataValidations count="12">
    <dataValidation type="list" allowBlank="1" showInputMessage="1" showErrorMessage="1" sqref="M9">
      <formula1>T$9:T$10</formula1>
    </dataValidation>
    <dataValidation type="list" allowBlank="1" showInputMessage="1" showErrorMessage="1" sqref="M5">
      <formula1>T$4:T$7</formula1>
    </dataValidation>
    <dataValidation type="list" allowBlank="1" showInputMessage="1" showErrorMessage="1" sqref="N9:P9 N5:P5">
      <formula1>#REF!</formula1>
    </dataValidation>
    <dataValidation type="list" allowBlank="1" showInputMessage="1" showErrorMessage="1" sqref="D14:E238">
      <formula1>$AL$2:$AL$12</formula1>
    </dataValidation>
    <dataValidation type="list" allowBlank="1" showInputMessage="1" showErrorMessage="1" sqref="K14:K16 K18:K1048576">
      <formula1>$AX$4:$AX$5</formula1>
    </dataValidation>
    <dataValidation type="date" allowBlank="1" showInputMessage="1" showErrorMessage="1" error="日付形式 2012/XX/XX で入力してください。対象範囲 2012/4/1～2013/3/1" sqref="B239:B1048576">
      <formula1>41730</formula1>
      <formula2>43555</formula2>
    </dataValidation>
    <dataValidation type="list" allowBlank="1" showInputMessage="1" showErrorMessage="1" sqref="I4:L4">
      <formula1>$BA$9:$BA$12</formula1>
    </dataValidation>
    <dataValidation type="list" allowBlank="1" showInputMessage="1" showErrorMessage="1" sqref="I8:L8">
      <formula1>$AW$8:$AW$9</formula1>
    </dataValidation>
    <dataValidation allowBlank="1" showInputMessage="1" showErrorMessage="1" error="日付形式 2012/XX/XX で入力してください。対象範囲 2012/4/1～2013/3/1" sqref="B14:B238"/>
    <dataValidation type="list" allowBlank="1" showInputMessage="1" showErrorMessage="1" sqref="P15:P238">
      <formula1>$BG$2:$BG$13</formula1>
    </dataValidation>
    <dataValidation type="list" allowBlank="1" showInputMessage="1" showErrorMessage="1" sqref="C14:C238">
      <formula1>$AU$2:$AU$13</formula1>
    </dataValidation>
    <dataValidation type="list" allowBlank="1" showInputMessage="1" showErrorMessage="1" sqref="P14">
      <formula1>$BG$2:$BG$10</formula1>
    </dataValidation>
  </dataValidations>
  <pageMargins left="0.74803149606299213" right="0.74803149606299213" top="0.98425196850393704" bottom="0.98425196850393704" header="0.51181102362204722" footer="0.51181102362204722"/>
  <pageSetup paperSize="8"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A1:BA262"/>
  <sheetViews>
    <sheetView zoomScale="70" zoomScaleNormal="70" workbookViewId="0">
      <selection activeCell="C1" sqref="C1"/>
    </sheetView>
  </sheetViews>
  <sheetFormatPr defaultRowHeight="13.5" x14ac:dyDescent="0.15"/>
  <cols>
    <col min="1" max="1" width="4.875" style="48" customWidth="1"/>
    <col min="2" max="2" width="15" bestFit="1" customWidth="1"/>
    <col min="3" max="3" width="15" customWidth="1"/>
    <col min="4" max="5" width="15.625" bestFit="1" customWidth="1"/>
    <col min="6" max="7" width="12.25" bestFit="1" customWidth="1"/>
    <col min="8" max="8" width="11.75" bestFit="1" customWidth="1"/>
    <col min="9" max="9" width="25.5" customWidth="1"/>
    <col min="10" max="10" width="22.125" customWidth="1"/>
    <col min="11" max="11" width="21.25" customWidth="1"/>
    <col min="12" max="12" width="8.125" customWidth="1"/>
    <col min="13" max="13" width="17.125" bestFit="1" customWidth="1"/>
    <col min="15" max="18" width="11.25" bestFit="1" customWidth="1"/>
    <col min="19" max="19" width="11.25" customWidth="1"/>
    <col min="20" max="20" width="14" bestFit="1" customWidth="1"/>
    <col min="21" max="21" width="11.25" bestFit="1" customWidth="1"/>
    <col min="22" max="22" width="11.25" customWidth="1"/>
    <col min="23" max="23" width="9.625" bestFit="1" customWidth="1"/>
    <col min="24" max="24" width="17.625" bestFit="1" customWidth="1"/>
    <col min="25" max="26" width="17.625" customWidth="1"/>
    <col min="27" max="27" width="11.25" bestFit="1" customWidth="1"/>
    <col min="28" max="28" width="16.5" bestFit="1" customWidth="1"/>
    <col min="29" max="29" width="11.25" bestFit="1" customWidth="1"/>
    <col min="30" max="30" width="16.5" bestFit="1" customWidth="1"/>
    <col min="31" max="31" width="11.25" bestFit="1" customWidth="1"/>
    <col min="32" max="32" width="16.5" bestFit="1" customWidth="1"/>
    <col min="33" max="33" width="11.25" bestFit="1" customWidth="1"/>
    <col min="34" max="34" width="16.5" bestFit="1" customWidth="1"/>
    <col min="35" max="35" width="11.25" bestFit="1" customWidth="1"/>
    <col min="36" max="36" width="16.5" bestFit="1" customWidth="1"/>
    <col min="37" max="37" width="11.25" bestFit="1" customWidth="1"/>
    <col min="38" max="38" width="16.5" bestFit="1" customWidth="1"/>
    <col min="39" max="39" width="11.25" bestFit="1" customWidth="1"/>
    <col min="40" max="40" width="16.5" bestFit="1" customWidth="1"/>
    <col min="41" max="41" width="11.25" bestFit="1" customWidth="1"/>
    <col min="42" max="42" width="16.5" bestFit="1" customWidth="1"/>
    <col min="43" max="43" width="11.25" bestFit="1" customWidth="1"/>
    <col min="44" max="44" width="16.5" bestFit="1" customWidth="1"/>
    <col min="45" max="45" width="11.25" bestFit="1" customWidth="1"/>
    <col min="46" max="46" width="16.5" bestFit="1" customWidth="1"/>
    <col min="47" max="47" width="11.375" bestFit="1" customWidth="1"/>
    <col min="48" max="48" width="15.625" bestFit="1" customWidth="1"/>
    <col min="49" max="49" width="13.5" bestFit="1" customWidth="1"/>
    <col min="50" max="50" width="16" bestFit="1" customWidth="1"/>
    <col min="51" max="52" width="13.375" bestFit="1" customWidth="1"/>
    <col min="53" max="53" width="11.25" bestFit="1" customWidth="1"/>
  </cols>
  <sheetData>
    <row r="1" spans="1:53" s="48" customFormat="1" x14ac:dyDescent="0.15">
      <c r="A1" s="49"/>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row>
    <row r="2" spans="1:53" x14ac:dyDescent="0.15">
      <c r="A2" s="50"/>
      <c r="B2" s="47" t="s">
        <v>255</v>
      </c>
      <c r="C2" s="47" t="s">
        <v>256</v>
      </c>
      <c r="D2" s="47" t="s">
        <v>257</v>
      </c>
      <c r="E2" s="47" t="s">
        <v>258</v>
      </c>
      <c r="F2" s="47" t="s">
        <v>259</v>
      </c>
      <c r="G2" s="47" t="s">
        <v>260</v>
      </c>
      <c r="H2" s="47" t="s">
        <v>261</v>
      </c>
      <c r="I2" s="47" t="s">
        <v>262</v>
      </c>
      <c r="J2" s="47" t="s">
        <v>263</v>
      </c>
      <c r="K2" s="47" t="s">
        <v>264</v>
      </c>
      <c r="L2" s="47" t="s">
        <v>239</v>
      </c>
      <c r="M2" s="47" t="s">
        <v>265</v>
      </c>
      <c r="N2" s="47" t="s">
        <v>266</v>
      </c>
      <c r="O2" s="47" t="s">
        <v>267</v>
      </c>
      <c r="P2" s="47" t="s">
        <v>268</v>
      </c>
      <c r="Q2" s="47" t="s">
        <v>269</v>
      </c>
      <c r="R2" s="47" t="s">
        <v>241</v>
      </c>
      <c r="S2" s="47" t="s">
        <v>270</v>
      </c>
      <c r="T2" s="47" t="s">
        <v>271</v>
      </c>
      <c r="U2" s="47" t="s">
        <v>272</v>
      </c>
      <c r="V2" s="47" t="s">
        <v>273</v>
      </c>
      <c r="W2" s="47" t="s">
        <v>274</v>
      </c>
      <c r="X2" s="47" t="s">
        <v>275</v>
      </c>
      <c r="Y2" s="47" t="s">
        <v>276</v>
      </c>
      <c r="Z2" s="47" t="s">
        <v>277</v>
      </c>
      <c r="AA2" s="47" t="s">
        <v>278</v>
      </c>
      <c r="AB2" s="47" t="s">
        <v>279</v>
      </c>
      <c r="AC2" s="47" t="s">
        <v>280</v>
      </c>
      <c r="AD2" s="47" t="s">
        <v>281</v>
      </c>
      <c r="AE2" s="47" t="s">
        <v>282</v>
      </c>
      <c r="AF2" s="47" t="s">
        <v>283</v>
      </c>
      <c r="AG2" s="47" t="s">
        <v>284</v>
      </c>
      <c r="AH2" s="47" t="s">
        <v>285</v>
      </c>
      <c r="AI2" s="47" t="s">
        <v>286</v>
      </c>
      <c r="AJ2" s="47" t="s">
        <v>287</v>
      </c>
      <c r="AK2" s="47" t="s">
        <v>288</v>
      </c>
      <c r="AL2" s="47" t="s">
        <v>289</v>
      </c>
      <c r="AM2" s="47" t="s">
        <v>290</v>
      </c>
      <c r="AN2" s="47" t="s">
        <v>291</v>
      </c>
      <c r="AO2" s="47" t="s">
        <v>292</v>
      </c>
      <c r="AP2" s="47" t="s">
        <v>293</v>
      </c>
      <c r="AQ2" s="47" t="s">
        <v>294</v>
      </c>
      <c r="AR2" s="47" t="s">
        <v>295</v>
      </c>
      <c r="AS2" s="47" t="s">
        <v>296</v>
      </c>
      <c r="AT2" s="47" t="s">
        <v>297</v>
      </c>
      <c r="AU2" s="47" t="s">
        <v>298</v>
      </c>
      <c r="AV2" s="47" t="s">
        <v>299</v>
      </c>
      <c r="AW2" s="47" t="s">
        <v>300</v>
      </c>
      <c r="AX2" s="47" t="s">
        <v>301</v>
      </c>
      <c r="AY2" s="47" t="s">
        <v>302</v>
      </c>
      <c r="AZ2" s="47" t="s">
        <v>303</v>
      </c>
      <c r="BA2" s="47" t="s">
        <v>304</v>
      </c>
    </row>
    <row r="3" spans="1:53" ht="14.25" x14ac:dyDescent="0.15">
      <c r="A3" s="50"/>
      <c r="B3" s="51" t="str">
        <f>IF(spreedResult.!B14&lt;&gt;"",TEXT(spreedResult.!B14,"YYYY")&amp;TEXT(spreedResult.!B14,"MM")&amp;TEXT(spreedResult.!B14,"DD"),"")</f>
        <v/>
      </c>
      <c r="C3" s="51" t="str">
        <f>IF(spreedResult.!C14&lt;&gt;"",VLOOKUP(spreedResult.!C14,spreedResult.!$AU$1:$AV$13,2,0),"")</f>
        <v/>
      </c>
      <c r="D3" s="53"/>
      <c r="E3" s="53"/>
      <c r="F3" s="53"/>
      <c r="G3" s="53"/>
      <c r="H3" s="51" t="str">
        <f>IF(spreedResult.!P14&lt;&gt;"",VLOOKUP(spreedResult.!P14,Course!$A$2:$B$612,2,0),"")</f>
        <v/>
      </c>
      <c r="I3" s="53"/>
      <c r="J3" s="51" t="str">
        <f>CONCATENATE(TRIM(ASC(spreedResult.!F14))," ",TRIM(ASC(spreedResult.!G14)))</f>
        <v xml:space="preserve"> </v>
      </c>
      <c r="K3" s="52" t="str">
        <f>CONCATENATE(TRIM(spreedResult.!H14),"　",TRIM(spreedResult.!I14))</f>
        <v>　</v>
      </c>
      <c r="L3" s="51" t="str">
        <f>IFERROR(VLOOKUP(spreedResult.!K14,spreedResult.!$AX$4:$AY$5,2,0),"")</f>
        <v/>
      </c>
      <c r="M3" s="51" t="str">
        <f>IF(spreedResult.!L14&lt;&gt;"",TEXT(spreedResult.!L14,"YYYY")&amp;TEXT(spreedResult.!L14,"MM")&amp;TEXT(spreedResult.!L14,"DD"),"")</f>
        <v/>
      </c>
      <c r="N3" s="51"/>
      <c r="O3" s="51"/>
      <c r="P3" s="97"/>
      <c r="Q3" s="97"/>
      <c r="R3" s="54" t="str">
        <f>IF(spreedResult.!M14&lt;&gt;"",spreedResult.!M14,"")</f>
        <v/>
      </c>
      <c r="S3" s="51" t="str">
        <f>IF(spreedResult.!H14&lt;&gt;"",IF(spreedResult.!$I$8="左記ご住所に送付","2",""),"")</f>
        <v/>
      </c>
      <c r="T3" s="51"/>
      <c r="U3" s="51"/>
      <c r="V3" s="51"/>
      <c r="W3" s="51"/>
      <c r="X3" s="51"/>
      <c r="Y3" s="51"/>
      <c r="Z3" s="51"/>
      <c r="AA3" s="99"/>
      <c r="AB3" s="53" t="str">
        <f>IF(ISNUMBER(AA3),"1","")</f>
        <v/>
      </c>
      <c r="AC3" s="99"/>
      <c r="AD3" s="53" t="str">
        <f>IF(ISNUMBER(AC3),"1","")</f>
        <v/>
      </c>
      <c r="AE3" s="51"/>
      <c r="AF3" s="53" t="str">
        <f>IF(ISNUMBER(AE3),"1","")</f>
        <v/>
      </c>
      <c r="AG3" s="51"/>
      <c r="AH3" s="53" t="str">
        <f>IF(ISNUMBER(AG3),"1","")</f>
        <v/>
      </c>
      <c r="AI3" s="51"/>
      <c r="AJ3" s="53" t="str">
        <f>IF(ISNUMBER(AI3),"1","")</f>
        <v/>
      </c>
      <c r="AK3" s="51"/>
      <c r="AL3" s="53" t="str">
        <f>IF(ISNUMBER(AK3),"1","")</f>
        <v/>
      </c>
      <c r="AM3" s="51"/>
      <c r="AN3" s="53" t="str">
        <f>IF(ISNUMBER(AM3),"1","")</f>
        <v/>
      </c>
      <c r="AO3" s="51"/>
      <c r="AP3" s="53" t="str">
        <f>IF(ISNUMBER(AO3),"1","")</f>
        <v/>
      </c>
      <c r="AQ3" s="51"/>
      <c r="AR3" s="53" t="str">
        <f>IF(ISNUMBER(AQ3),"1","")</f>
        <v/>
      </c>
      <c r="AS3" s="51"/>
      <c r="AT3" s="53" t="str">
        <f>IF(ISNUMBER(AS3),"1","")</f>
        <v/>
      </c>
      <c r="AU3" s="51"/>
      <c r="AV3" s="51"/>
      <c r="AW3" s="51"/>
      <c r="AX3" s="51"/>
      <c r="AY3" s="51"/>
      <c r="AZ3" s="51"/>
      <c r="BA3" s="51"/>
    </row>
    <row r="4" spans="1:53" ht="14.25" x14ac:dyDescent="0.15">
      <c r="A4" s="50"/>
      <c r="B4" s="51" t="str">
        <f>IF(spreedResult.!B15&lt;&gt;"",TEXT(spreedResult.!B15,"YYYY")&amp;TEXT(spreedResult.!B15,"MM")&amp;TEXT(spreedResult.!B15,"DD"),"")</f>
        <v/>
      </c>
      <c r="C4" s="51" t="str">
        <f>IF(spreedResult.!C15&lt;&gt;"",VLOOKUP(spreedResult.!C15,spreedResult.!$AU$1:$AV$13,2,0),"")</f>
        <v/>
      </c>
      <c r="D4" s="53"/>
      <c r="E4" s="53"/>
      <c r="F4" s="53"/>
      <c r="G4" s="53"/>
      <c r="H4" s="51" t="str">
        <f>IF(spreedResult.!P15&lt;&gt;"",VLOOKUP(spreedResult.!P15,Course!$A$2:$B$612,2,0),"")</f>
        <v/>
      </c>
      <c r="I4" s="53"/>
      <c r="J4" s="51" t="str">
        <f>CONCATENATE(TRIM(ASC(spreedResult.!F15))," ",TRIM(ASC(spreedResult.!G15)))</f>
        <v xml:space="preserve"> </v>
      </c>
      <c r="K4" s="52" t="str">
        <f>CONCATENATE(TRIM(spreedResult.!H15),"　",TRIM(spreedResult.!I15))</f>
        <v>　</v>
      </c>
      <c r="L4" s="51" t="str">
        <f>IFERROR(VLOOKUP(spreedResult.!K15,spreedResult.!$AX$4:$AY$5,2,0),"")</f>
        <v/>
      </c>
      <c r="M4" s="51" t="str">
        <f>IF(spreedResult.!L15&lt;&gt;"",TEXT(spreedResult.!L15,"YYYY")&amp;TEXT(spreedResult.!L15,"MM")&amp;TEXT(spreedResult.!L15,"DD"),"")</f>
        <v/>
      </c>
      <c r="N4" s="51"/>
      <c r="O4" s="51"/>
      <c r="P4" s="97"/>
      <c r="Q4" s="97"/>
      <c r="R4" s="54" t="str">
        <f>IF(spreedResult.!M15&lt;&gt;"",spreedResult.!M15,"")</f>
        <v/>
      </c>
      <c r="S4" s="51" t="str">
        <f>IF(spreedResult.!H15&lt;&gt;"",IF(spreedResult.!$I$8="左記ご住所に送付","2",""),"")</f>
        <v/>
      </c>
      <c r="T4" s="51"/>
      <c r="U4" s="51"/>
      <c r="V4" s="51"/>
      <c r="W4" s="51"/>
      <c r="X4" s="51"/>
      <c r="Y4" s="51"/>
      <c r="Z4" s="51"/>
      <c r="AA4" s="99"/>
      <c r="AB4" s="53" t="str">
        <f t="shared" ref="AB4" si="0">IF(ISNUMBER(AA4),"1","")</f>
        <v/>
      </c>
      <c r="AC4" s="99"/>
      <c r="AD4" s="53" t="str">
        <f t="shared" ref="AD4" si="1">IF(ISNUMBER(AC4),"1","")</f>
        <v/>
      </c>
      <c r="AE4" s="51"/>
      <c r="AF4" s="53" t="str">
        <f t="shared" ref="AF4" si="2">IF(ISNUMBER(AE4),"1","")</f>
        <v/>
      </c>
      <c r="AG4" s="51"/>
      <c r="AH4" s="53" t="str">
        <f t="shared" ref="AH4" si="3">IF(ISNUMBER(AG4),"1","")</f>
        <v/>
      </c>
      <c r="AI4" s="51"/>
      <c r="AJ4" s="53" t="str">
        <f t="shared" ref="AJ4" si="4">IF(ISNUMBER(AI4),"1","")</f>
        <v/>
      </c>
      <c r="AK4" s="51"/>
      <c r="AL4" s="53" t="str">
        <f t="shared" ref="AL4" si="5">IF(ISNUMBER(AK4),"1","")</f>
        <v/>
      </c>
      <c r="AM4" s="51"/>
      <c r="AN4" s="53" t="str">
        <f t="shared" ref="AN4" si="6">IF(ISNUMBER(AM4),"1","")</f>
        <v/>
      </c>
      <c r="AO4" s="51"/>
      <c r="AP4" s="53" t="str">
        <f t="shared" ref="AP4" si="7">IF(ISNUMBER(AO4),"1","")</f>
        <v/>
      </c>
      <c r="AQ4" s="51"/>
      <c r="AR4" s="53" t="str">
        <f t="shared" ref="AR4" si="8">IF(ISNUMBER(AQ4),"1","")</f>
        <v/>
      </c>
      <c r="AS4" s="51"/>
      <c r="AT4" s="53" t="str">
        <f t="shared" ref="AT4" si="9">IF(ISNUMBER(AS4),"1","")</f>
        <v/>
      </c>
      <c r="AU4" s="51"/>
      <c r="AV4" s="51"/>
      <c r="AW4" s="51"/>
      <c r="AX4" s="51"/>
      <c r="AY4" s="51"/>
      <c r="AZ4" s="51"/>
      <c r="BA4" s="51"/>
    </row>
    <row r="5" spans="1:53" ht="14.25" x14ac:dyDescent="0.15">
      <c r="A5" s="50"/>
      <c r="B5" s="51" t="str">
        <f>IF(spreedResult.!B16&lt;&gt;"",TEXT(spreedResult.!B16,"YYYY")&amp;TEXT(spreedResult.!B16,"MM")&amp;TEXT(spreedResult.!B16,"DD"),"")</f>
        <v/>
      </c>
      <c r="C5" s="51" t="str">
        <f>IF(spreedResult.!C16&lt;&gt;"",VLOOKUP(spreedResult.!C16,spreedResult.!$AU$1:$AV$13,2,0),"")</f>
        <v/>
      </c>
      <c r="D5" s="53"/>
      <c r="E5" s="53"/>
      <c r="F5" s="53"/>
      <c r="G5" s="53"/>
      <c r="H5" s="51" t="str">
        <f>IF(spreedResult.!P16&lt;&gt;"",VLOOKUP(spreedResult.!P16,Course!$A$2:$B$612,2,0),"")</f>
        <v/>
      </c>
      <c r="I5" s="53"/>
      <c r="J5" s="51" t="str">
        <f>CONCATENATE(TRIM(ASC(spreedResult.!F16))," ",TRIM(ASC(spreedResult.!G16)))</f>
        <v xml:space="preserve"> </v>
      </c>
      <c r="K5" s="52" t="str">
        <f>CONCATENATE(TRIM(spreedResult.!H16),"　",TRIM(spreedResult.!I16))</f>
        <v>　</v>
      </c>
      <c r="L5" s="51" t="str">
        <f>IFERROR(VLOOKUP(spreedResult.!K16,spreedResult.!$AX$4:$AY$5,2,0),"")</f>
        <v/>
      </c>
      <c r="M5" s="51" t="str">
        <f>IF(spreedResult.!L16&lt;&gt;"",TEXT(spreedResult.!L16,"YYYY")&amp;TEXT(spreedResult.!L16,"MM")&amp;TEXT(spreedResult.!L16,"DD"),"")</f>
        <v/>
      </c>
      <c r="N5" s="51"/>
      <c r="O5" s="51"/>
      <c r="P5" s="97"/>
      <c r="Q5" s="97"/>
      <c r="R5" s="54" t="str">
        <f>IF(spreedResult.!M16&lt;&gt;"",spreedResult.!M16,"")</f>
        <v/>
      </c>
      <c r="S5" s="51" t="str">
        <f>IF(spreedResult.!H16&lt;&gt;"",IF(spreedResult.!$I$8="左記ご住所に送付","2",""),"")</f>
        <v/>
      </c>
      <c r="T5" s="51"/>
      <c r="U5" s="51"/>
      <c r="V5" s="51"/>
      <c r="W5" s="51"/>
      <c r="X5" s="51"/>
      <c r="Y5" s="51"/>
      <c r="Z5" s="51"/>
      <c r="AA5" s="99"/>
      <c r="AB5" s="53" t="str">
        <f t="shared" ref="AB5:AB8" si="10">IF(ISNUMBER(AA5),"1","")</f>
        <v/>
      </c>
      <c r="AC5" s="99"/>
      <c r="AD5" s="53" t="str">
        <f t="shared" ref="AD5:AD8" si="11">IF(ISNUMBER(AC5),"1","")</f>
        <v/>
      </c>
      <c r="AE5" s="51"/>
      <c r="AF5" s="53" t="str">
        <f t="shared" ref="AF5:AF8" si="12">IF(ISNUMBER(AE5),"1","")</f>
        <v/>
      </c>
      <c r="AG5" s="51"/>
      <c r="AH5" s="53" t="str">
        <f t="shared" ref="AH5:AH8" si="13">IF(ISNUMBER(AG5),"1","")</f>
        <v/>
      </c>
      <c r="AI5" s="51"/>
      <c r="AJ5" s="53" t="str">
        <f t="shared" ref="AJ5:AJ8" si="14">IF(ISNUMBER(AI5),"1","")</f>
        <v/>
      </c>
      <c r="AK5" s="51"/>
      <c r="AL5" s="53" t="str">
        <f t="shared" ref="AL5:AL8" si="15">IF(ISNUMBER(AK5),"1","")</f>
        <v/>
      </c>
      <c r="AM5" s="51"/>
      <c r="AN5" s="53" t="str">
        <f t="shared" ref="AN5:AN8" si="16">IF(ISNUMBER(AM5),"1","")</f>
        <v/>
      </c>
      <c r="AO5" s="51"/>
      <c r="AP5" s="53" t="str">
        <f t="shared" ref="AP5:AP8" si="17">IF(ISNUMBER(AO5),"1","")</f>
        <v/>
      </c>
      <c r="AQ5" s="51"/>
      <c r="AR5" s="53" t="str">
        <f t="shared" ref="AR5:AR8" si="18">IF(ISNUMBER(AQ5),"1","")</f>
        <v/>
      </c>
      <c r="AS5" s="51"/>
      <c r="AT5" s="53" t="str">
        <f t="shared" ref="AT5:AT8" si="19">IF(ISNUMBER(AS5),"1","")</f>
        <v/>
      </c>
      <c r="AU5" s="51"/>
      <c r="AV5" s="51"/>
      <c r="AW5" s="51"/>
      <c r="AX5" s="51"/>
      <c r="AY5" s="51"/>
      <c r="AZ5" s="51"/>
      <c r="BA5" s="51"/>
    </row>
    <row r="6" spans="1:53" ht="14.25" x14ac:dyDescent="0.15">
      <c r="A6" s="50"/>
      <c r="B6" s="51" t="str">
        <f>IF(spreedResult.!B17&lt;&gt;"",TEXT(spreedResult.!B17,"YYYY")&amp;TEXT(spreedResult.!B17,"MM")&amp;TEXT(spreedResult.!B17,"DD"),"")</f>
        <v/>
      </c>
      <c r="C6" s="51" t="str">
        <f>IF(spreedResult.!C17&lt;&gt;"",VLOOKUP(spreedResult.!C17,spreedResult.!$AU$1:$AV$13,2,0),"")</f>
        <v/>
      </c>
      <c r="D6" s="53"/>
      <c r="E6" s="53"/>
      <c r="F6" s="53"/>
      <c r="G6" s="53"/>
      <c r="H6" s="51" t="str">
        <f>IF(spreedResult.!P17&lt;&gt;"",VLOOKUP(spreedResult.!P17,Course!$A$2:$B$612,2,0),"")</f>
        <v/>
      </c>
      <c r="I6" s="53"/>
      <c r="J6" s="51" t="str">
        <f>CONCATENATE(TRIM(ASC(spreedResult.!F17))," ",TRIM(ASC(spreedResult.!G17)))</f>
        <v xml:space="preserve"> </v>
      </c>
      <c r="K6" s="52" t="str">
        <f>CONCATENATE(TRIM(spreedResult.!H17),"　",TRIM(spreedResult.!I17))</f>
        <v>　</v>
      </c>
      <c r="L6" s="51" t="str">
        <f>IFERROR(VLOOKUP(spreedResult.!K17,spreedResult.!$AX$4:$AY$5,2,0),"")</f>
        <v/>
      </c>
      <c r="M6" s="51" t="str">
        <f>IF(spreedResult.!L17&lt;&gt;"",TEXT(spreedResult.!L17,"YYYY")&amp;TEXT(spreedResult.!L17,"MM")&amp;TEXT(spreedResult.!L17,"DD"),"")</f>
        <v/>
      </c>
      <c r="N6" s="51"/>
      <c r="O6" s="51"/>
      <c r="P6" s="97"/>
      <c r="Q6" s="97"/>
      <c r="R6" s="54" t="str">
        <f>IF(spreedResult.!M17&lt;&gt;"",spreedResult.!M17,"")</f>
        <v/>
      </c>
      <c r="S6" s="51" t="str">
        <f>IF(spreedResult.!H17&lt;&gt;"",IF(spreedResult.!$I$8="左記ご住所に送付","2",""),"")</f>
        <v/>
      </c>
      <c r="T6" s="51"/>
      <c r="U6" s="51"/>
      <c r="V6" s="51"/>
      <c r="W6" s="51"/>
      <c r="X6" s="51"/>
      <c r="Y6" s="51"/>
      <c r="Z6" s="51"/>
      <c r="AA6" s="99"/>
      <c r="AB6" s="53" t="str">
        <f t="shared" si="10"/>
        <v/>
      </c>
      <c r="AC6" s="99"/>
      <c r="AD6" s="53" t="str">
        <f t="shared" si="11"/>
        <v/>
      </c>
      <c r="AE6" s="51"/>
      <c r="AF6" s="53" t="str">
        <f t="shared" si="12"/>
        <v/>
      </c>
      <c r="AG6" s="51"/>
      <c r="AH6" s="53" t="str">
        <f t="shared" si="13"/>
        <v/>
      </c>
      <c r="AI6" s="51"/>
      <c r="AJ6" s="53" t="str">
        <f t="shared" si="14"/>
        <v/>
      </c>
      <c r="AK6" s="51"/>
      <c r="AL6" s="53" t="str">
        <f t="shared" si="15"/>
        <v/>
      </c>
      <c r="AM6" s="51"/>
      <c r="AN6" s="53" t="str">
        <f t="shared" si="16"/>
        <v/>
      </c>
      <c r="AO6" s="51"/>
      <c r="AP6" s="53" t="str">
        <f t="shared" si="17"/>
        <v/>
      </c>
      <c r="AQ6" s="51"/>
      <c r="AR6" s="53" t="str">
        <f t="shared" si="18"/>
        <v/>
      </c>
      <c r="AS6" s="51"/>
      <c r="AT6" s="53" t="str">
        <f t="shared" si="19"/>
        <v/>
      </c>
      <c r="AU6" s="51"/>
      <c r="AV6" s="51"/>
      <c r="AW6" s="51"/>
      <c r="AX6" s="51"/>
      <c r="AY6" s="51"/>
      <c r="AZ6" s="51"/>
      <c r="BA6" s="51"/>
    </row>
    <row r="7" spans="1:53" ht="14.25" x14ac:dyDescent="0.15">
      <c r="A7" s="50"/>
      <c r="B7" s="51" t="str">
        <f>IF(spreedResult.!B18&lt;&gt;"",TEXT(spreedResult.!B18,"YYYY")&amp;TEXT(spreedResult.!B18,"MM")&amp;TEXT(spreedResult.!B18,"DD"),"")</f>
        <v/>
      </c>
      <c r="C7" s="51" t="str">
        <f>IF(spreedResult.!C18&lt;&gt;"",VLOOKUP(spreedResult.!C18,spreedResult.!$AU$1:$AV$13,2,0),"")</f>
        <v/>
      </c>
      <c r="D7" s="53"/>
      <c r="E7" s="53"/>
      <c r="F7" s="53"/>
      <c r="G7" s="53"/>
      <c r="H7" s="51" t="str">
        <f>IF(spreedResult.!P18&lt;&gt;"",VLOOKUP(spreedResult.!P18,Course!$A$2:$B$612,2,0),"")</f>
        <v/>
      </c>
      <c r="I7" s="53"/>
      <c r="J7" s="51" t="str">
        <f>CONCATENATE(TRIM(ASC(spreedResult.!F18))," ",TRIM(ASC(spreedResult.!G18)))</f>
        <v xml:space="preserve"> </v>
      </c>
      <c r="K7" s="52" t="str">
        <f>CONCATENATE(TRIM(spreedResult.!H18),"　",TRIM(spreedResult.!I18))</f>
        <v>　</v>
      </c>
      <c r="L7" s="51" t="str">
        <f>IFERROR(VLOOKUP(spreedResult.!K18,spreedResult.!$AX$4:$AY$5,2,0),"")</f>
        <v/>
      </c>
      <c r="M7" s="51" t="str">
        <f>IF(spreedResult.!L18&lt;&gt;"",TEXT(spreedResult.!L18,"YYYY")&amp;TEXT(spreedResult.!L18,"MM")&amp;TEXT(spreedResult.!L18,"DD"),"")</f>
        <v/>
      </c>
      <c r="N7" s="51"/>
      <c r="O7" s="51"/>
      <c r="P7" s="97"/>
      <c r="Q7" s="97"/>
      <c r="R7" s="54" t="str">
        <f>IF(spreedResult.!M18&lt;&gt;"",spreedResult.!M18,"")</f>
        <v/>
      </c>
      <c r="S7" s="51" t="str">
        <f>IF(spreedResult.!H18&lt;&gt;"",IF(spreedResult.!$I$8="左記ご住所に送付","2",""),"")</f>
        <v/>
      </c>
      <c r="T7" s="51"/>
      <c r="U7" s="51"/>
      <c r="V7" s="51"/>
      <c r="W7" s="51"/>
      <c r="X7" s="51"/>
      <c r="Y7" s="51"/>
      <c r="Z7" s="51"/>
      <c r="AA7" s="99"/>
      <c r="AB7" s="53" t="str">
        <f t="shared" si="10"/>
        <v/>
      </c>
      <c r="AC7" s="99"/>
      <c r="AD7" s="53" t="str">
        <f t="shared" si="11"/>
        <v/>
      </c>
      <c r="AE7" s="51"/>
      <c r="AF7" s="53" t="str">
        <f t="shared" si="12"/>
        <v/>
      </c>
      <c r="AG7" s="51"/>
      <c r="AH7" s="53" t="str">
        <f t="shared" si="13"/>
        <v/>
      </c>
      <c r="AI7" s="51"/>
      <c r="AJ7" s="53" t="str">
        <f t="shared" si="14"/>
        <v/>
      </c>
      <c r="AK7" s="51"/>
      <c r="AL7" s="53" t="str">
        <f t="shared" si="15"/>
        <v/>
      </c>
      <c r="AM7" s="51"/>
      <c r="AN7" s="53" t="str">
        <f t="shared" si="16"/>
        <v/>
      </c>
      <c r="AO7" s="51"/>
      <c r="AP7" s="53" t="str">
        <f t="shared" si="17"/>
        <v/>
      </c>
      <c r="AQ7" s="51"/>
      <c r="AR7" s="53" t="str">
        <f t="shared" si="18"/>
        <v/>
      </c>
      <c r="AS7" s="51"/>
      <c r="AT7" s="53" t="str">
        <f t="shared" si="19"/>
        <v/>
      </c>
      <c r="AU7" s="51"/>
      <c r="AV7" s="51"/>
      <c r="AW7" s="51"/>
      <c r="AX7" s="51"/>
      <c r="AY7" s="51"/>
      <c r="AZ7" s="51"/>
      <c r="BA7" s="51"/>
    </row>
    <row r="8" spans="1:53" ht="14.25" x14ac:dyDescent="0.15">
      <c r="A8" s="50"/>
      <c r="B8" s="51" t="str">
        <f>IF(spreedResult.!B19&lt;&gt;"",TEXT(spreedResult.!B19,"YYYY")&amp;TEXT(spreedResult.!B19,"MM")&amp;TEXT(spreedResult.!B19,"DD"),"")</f>
        <v/>
      </c>
      <c r="C8" s="51" t="str">
        <f>IF(spreedResult.!C19&lt;&gt;"",VLOOKUP(spreedResult.!C19,spreedResult.!$AU$1:$AV$13,2,0),"")</f>
        <v/>
      </c>
      <c r="D8" s="53"/>
      <c r="E8" s="53"/>
      <c r="F8" s="53"/>
      <c r="G8" s="53"/>
      <c r="H8" s="51" t="str">
        <f>IF(spreedResult.!P19&lt;&gt;"",VLOOKUP(spreedResult.!P19,Course!$A$2:$B$612,2,0),"")</f>
        <v/>
      </c>
      <c r="I8" s="53"/>
      <c r="J8" s="51" t="str">
        <f>CONCATENATE(TRIM(ASC(spreedResult.!F19))," ",TRIM(ASC(spreedResult.!G19)))</f>
        <v xml:space="preserve"> </v>
      </c>
      <c r="K8" s="52" t="str">
        <f>CONCATENATE(TRIM(spreedResult.!H19),"　",TRIM(spreedResult.!I19))</f>
        <v>　</v>
      </c>
      <c r="L8" s="51" t="str">
        <f>IFERROR(VLOOKUP(spreedResult.!K19,spreedResult.!$AX$4:$AY$5,2,0),"")</f>
        <v/>
      </c>
      <c r="M8" s="51" t="str">
        <f>IF(spreedResult.!L19&lt;&gt;"",TEXT(spreedResult.!L19,"YYYY")&amp;TEXT(spreedResult.!L19,"MM")&amp;TEXT(spreedResult.!L19,"DD"),"")</f>
        <v/>
      </c>
      <c r="N8" s="51"/>
      <c r="O8" s="51"/>
      <c r="P8" s="97"/>
      <c r="Q8" s="97"/>
      <c r="R8" s="54" t="str">
        <f>IF(spreedResult.!M19&lt;&gt;"",spreedResult.!M19,"")</f>
        <v/>
      </c>
      <c r="S8" s="51" t="str">
        <f>IF(spreedResult.!H19&lt;&gt;"",IF(spreedResult.!$I$8="左記ご住所に送付","2",""),"")</f>
        <v/>
      </c>
      <c r="T8" s="51"/>
      <c r="U8" s="51"/>
      <c r="V8" s="51"/>
      <c r="W8" s="51"/>
      <c r="X8" s="51"/>
      <c r="Y8" s="51"/>
      <c r="Z8" s="51"/>
      <c r="AA8" s="99"/>
      <c r="AB8" s="53" t="str">
        <f t="shared" si="10"/>
        <v/>
      </c>
      <c r="AC8" s="99"/>
      <c r="AD8" s="53" t="str">
        <f t="shared" si="11"/>
        <v/>
      </c>
      <c r="AE8" s="51"/>
      <c r="AF8" s="53" t="str">
        <f t="shared" si="12"/>
        <v/>
      </c>
      <c r="AG8" s="51"/>
      <c r="AH8" s="53" t="str">
        <f t="shared" si="13"/>
        <v/>
      </c>
      <c r="AI8" s="51"/>
      <c r="AJ8" s="53" t="str">
        <f t="shared" si="14"/>
        <v/>
      </c>
      <c r="AK8" s="51"/>
      <c r="AL8" s="53" t="str">
        <f t="shared" si="15"/>
        <v/>
      </c>
      <c r="AM8" s="51"/>
      <c r="AN8" s="53" t="str">
        <f t="shared" si="16"/>
        <v/>
      </c>
      <c r="AO8" s="51"/>
      <c r="AP8" s="53" t="str">
        <f t="shared" si="17"/>
        <v/>
      </c>
      <c r="AQ8" s="51"/>
      <c r="AR8" s="53" t="str">
        <f t="shared" si="18"/>
        <v/>
      </c>
      <c r="AS8" s="51"/>
      <c r="AT8" s="53" t="str">
        <f t="shared" si="19"/>
        <v/>
      </c>
      <c r="AU8" s="51"/>
      <c r="AV8" s="51"/>
      <c r="AW8" s="51"/>
      <c r="AX8" s="51"/>
      <c r="AY8" s="51"/>
      <c r="AZ8" s="51"/>
      <c r="BA8" s="51"/>
    </row>
    <row r="9" spans="1:53" ht="14.25" x14ac:dyDescent="0.15">
      <c r="A9" s="50"/>
      <c r="B9" s="51" t="str">
        <f>IF(spreedResult.!B20&lt;&gt;"",TEXT(spreedResult.!B20,"YYYY")&amp;TEXT(spreedResult.!B20,"MM")&amp;TEXT(spreedResult.!B20,"DD"),"")</f>
        <v/>
      </c>
      <c r="C9" s="51" t="str">
        <f>IF(spreedResult.!C20&lt;&gt;"",VLOOKUP(spreedResult.!C20,spreedResult.!$AU$1:$AV$13,2,0),"")</f>
        <v/>
      </c>
      <c r="D9" s="53"/>
      <c r="E9" s="53"/>
      <c r="F9" s="53"/>
      <c r="G9" s="53"/>
      <c r="H9" s="51" t="str">
        <f>IF(spreedResult.!P20&lt;&gt;"",VLOOKUP(spreedResult.!P20,Course!$A$2:$B$612,2,0),"")</f>
        <v/>
      </c>
      <c r="I9" s="53"/>
      <c r="J9" s="51" t="str">
        <f>CONCATENATE(TRIM(ASC(spreedResult.!F20))," ",TRIM(ASC(spreedResult.!G20)))</f>
        <v xml:space="preserve"> </v>
      </c>
      <c r="K9" s="52" t="str">
        <f>CONCATENATE(TRIM(spreedResult.!H20),"　",TRIM(spreedResult.!I20))</f>
        <v>　</v>
      </c>
      <c r="L9" s="51" t="str">
        <f>IFERROR(VLOOKUP(spreedResult.!K20,spreedResult.!$AX$4:$AY$5,2,0),"")</f>
        <v/>
      </c>
      <c r="M9" s="51" t="str">
        <f>IF(spreedResult.!L20&lt;&gt;"",TEXT(spreedResult.!L20,"YYYY")&amp;TEXT(spreedResult.!L20,"MM")&amp;TEXT(spreedResult.!L20,"DD"),"")</f>
        <v/>
      </c>
      <c r="N9" s="51"/>
      <c r="O9" s="51"/>
      <c r="P9" s="97"/>
      <c r="Q9" s="97"/>
      <c r="R9" s="54" t="str">
        <f>IF(spreedResult.!M20&lt;&gt;"",spreedResult.!M20,"")</f>
        <v/>
      </c>
      <c r="S9" s="51" t="str">
        <f>IF(spreedResult.!H20&lt;&gt;"",IF(spreedResult.!$I$8="左記ご住所に送付","2",""),"")</f>
        <v/>
      </c>
      <c r="T9" s="51"/>
      <c r="U9" s="51"/>
      <c r="V9" s="51"/>
      <c r="W9" s="51"/>
      <c r="X9" s="51"/>
      <c r="Y9" s="51"/>
      <c r="Z9" s="51"/>
      <c r="AA9" s="99"/>
      <c r="AB9" s="53" t="str">
        <f t="shared" ref="AB9:AB72" si="20">IF(ISNUMBER(AA9),"1","")</f>
        <v/>
      </c>
      <c r="AC9" s="99"/>
      <c r="AD9" s="53" t="str">
        <f t="shared" ref="AD9:AD72" si="21">IF(ISNUMBER(AC9),"1","")</f>
        <v/>
      </c>
      <c r="AE9" s="51"/>
      <c r="AF9" s="53" t="str">
        <f t="shared" ref="AF9:AF72" si="22">IF(ISNUMBER(AE9),"1","")</f>
        <v/>
      </c>
      <c r="AG9" s="51"/>
      <c r="AH9" s="53" t="str">
        <f t="shared" ref="AH9:AH72" si="23">IF(ISNUMBER(AG9),"1","")</f>
        <v/>
      </c>
      <c r="AI9" s="51"/>
      <c r="AJ9" s="53" t="str">
        <f t="shared" ref="AJ9:AJ72" si="24">IF(ISNUMBER(AI9),"1","")</f>
        <v/>
      </c>
      <c r="AK9" s="51"/>
      <c r="AL9" s="53" t="str">
        <f t="shared" ref="AL9:AL72" si="25">IF(ISNUMBER(AK9),"1","")</f>
        <v/>
      </c>
      <c r="AM9" s="51"/>
      <c r="AN9" s="53" t="str">
        <f t="shared" ref="AN9:AN72" si="26">IF(ISNUMBER(AM9),"1","")</f>
        <v/>
      </c>
      <c r="AO9" s="51"/>
      <c r="AP9" s="53" t="str">
        <f t="shared" ref="AP9:AP72" si="27">IF(ISNUMBER(AO9),"1","")</f>
        <v/>
      </c>
      <c r="AQ9" s="51"/>
      <c r="AR9" s="53" t="str">
        <f t="shared" ref="AR9:AR72" si="28">IF(ISNUMBER(AQ9),"1","")</f>
        <v/>
      </c>
      <c r="AS9" s="51"/>
      <c r="AT9" s="53" t="str">
        <f t="shared" ref="AT9:AT72" si="29">IF(ISNUMBER(AS9),"1","")</f>
        <v/>
      </c>
      <c r="AU9" s="51"/>
      <c r="AV9" s="51"/>
      <c r="AW9" s="51"/>
      <c r="AX9" s="51"/>
      <c r="AY9" s="51"/>
      <c r="AZ9" s="51"/>
      <c r="BA9" s="51"/>
    </row>
    <row r="10" spans="1:53" ht="14.25" x14ac:dyDescent="0.15">
      <c r="A10" s="50"/>
      <c r="B10" s="51" t="str">
        <f>IF(spreedResult.!B21&lt;&gt;"",TEXT(spreedResult.!B21,"YYYY")&amp;TEXT(spreedResult.!B21,"MM")&amp;TEXT(spreedResult.!B21,"DD"),"")</f>
        <v/>
      </c>
      <c r="C10" s="51" t="str">
        <f>IF(spreedResult.!C21&lt;&gt;"",VLOOKUP(spreedResult.!C21,spreedResult.!$AU$1:$AV$13,2,0),"")</f>
        <v/>
      </c>
      <c r="D10" s="53"/>
      <c r="E10" s="53"/>
      <c r="F10" s="53"/>
      <c r="G10" s="53"/>
      <c r="H10" s="51" t="str">
        <f>IF(spreedResult.!P21&lt;&gt;"",VLOOKUP(spreedResult.!P21,Course!$A$2:$B$612,2,0),"")</f>
        <v/>
      </c>
      <c r="I10" s="53"/>
      <c r="J10" s="51" t="str">
        <f>CONCATENATE(TRIM(ASC(spreedResult.!F21))," ",TRIM(ASC(spreedResult.!G21)))</f>
        <v xml:space="preserve"> </v>
      </c>
      <c r="K10" s="52" t="str">
        <f>CONCATENATE(TRIM(spreedResult.!H21),"　",TRIM(spreedResult.!I21))</f>
        <v>　</v>
      </c>
      <c r="L10" s="51" t="str">
        <f>IFERROR(VLOOKUP(spreedResult.!K21,spreedResult.!$AX$4:$AY$5,2,0),"")</f>
        <v/>
      </c>
      <c r="M10" s="51" t="str">
        <f>IF(spreedResult.!L21&lt;&gt;"",TEXT(spreedResult.!L21,"YYYY")&amp;TEXT(spreedResult.!L21,"MM")&amp;TEXT(spreedResult.!L21,"DD"),"")</f>
        <v/>
      </c>
      <c r="N10" s="51"/>
      <c r="O10" s="51"/>
      <c r="P10" s="97"/>
      <c r="Q10" s="97"/>
      <c r="R10" s="54" t="str">
        <f>IF(spreedResult.!M21&lt;&gt;"",spreedResult.!M21,"")</f>
        <v/>
      </c>
      <c r="S10" s="51" t="str">
        <f>IF(spreedResult.!H21&lt;&gt;"",IF(spreedResult.!$I$8="左記ご住所に送付","2",""),"")</f>
        <v/>
      </c>
      <c r="T10" s="51"/>
      <c r="U10" s="51"/>
      <c r="V10" s="51"/>
      <c r="W10" s="51"/>
      <c r="X10" s="51"/>
      <c r="Y10" s="51"/>
      <c r="Z10" s="51"/>
      <c r="AA10" s="99"/>
      <c r="AB10" s="53" t="str">
        <f t="shared" si="20"/>
        <v/>
      </c>
      <c r="AC10" s="99"/>
      <c r="AD10" s="53" t="str">
        <f t="shared" si="21"/>
        <v/>
      </c>
      <c r="AE10" s="51"/>
      <c r="AF10" s="53" t="str">
        <f t="shared" si="22"/>
        <v/>
      </c>
      <c r="AG10" s="51"/>
      <c r="AH10" s="53" t="str">
        <f t="shared" si="23"/>
        <v/>
      </c>
      <c r="AI10" s="51"/>
      <c r="AJ10" s="53" t="str">
        <f t="shared" si="24"/>
        <v/>
      </c>
      <c r="AK10" s="51"/>
      <c r="AL10" s="53" t="str">
        <f t="shared" si="25"/>
        <v/>
      </c>
      <c r="AM10" s="51"/>
      <c r="AN10" s="53" t="str">
        <f t="shared" si="26"/>
        <v/>
      </c>
      <c r="AO10" s="51"/>
      <c r="AP10" s="53" t="str">
        <f t="shared" si="27"/>
        <v/>
      </c>
      <c r="AQ10" s="51"/>
      <c r="AR10" s="53" t="str">
        <f t="shared" si="28"/>
        <v/>
      </c>
      <c r="AS10" s="51"/>
      <c r="AT10" s="53" t="str">
        <f t="shared" si="29"/>
        <v/>
      </c>
      <c r="AU10" s="51"/>
      <c r="AV10" s="51"/>
      <c r="AW10" s="51"/>
      <c r="AX10" s="51"/>
      <c r="AY10" s="51"/>
      <c r="AZ10" s="51"/>
      <c r="BA10" s="51"/>
    </row>
    <row r="11" spans="1:53" ht="14.25" x14ac:dyDescent="0.15">
      <c r="A11" s="50"/>
      <c r="B11" s="51" t="str">
        <f>IF(spreedResult.!B22&lt;&gt;"",TEXT(spreedResult.!B22,"YYYY")&amp;TEXT(spreedResult.!B22,"MM")&amp;TEXT(spreedResult.!B22,"DD"),"")</f>
        <v/>
      </c>
      <c r="C11" s="51" t="str">
        <f>IF(spreedResult.!C22&lt;&gt;"",VLOOKUP(spreedResult.!C22,spreedResult.!$AU$1:$AV$13,2,0),"")</f>
        <v/>
      </c>
      <c r="D11" s="53"/>
      <c r="E11" s="53"/>
      <c r="F11" s="53"/>
      <c r="G11" s="53"/>
      <c r="H11" s="51" t="str">
        <f>IF(spreedResult.!P22&lt;&gt;"",VLOOKUP(spreedResult.!P22,Course!$A$2:$B$612,2,0),"")</f>
        <v/>
      </c>
      <c r="I11" s="53"/>
      <c r="J11" s="51" t="str">
        <f>CONCATENATE(TRIM(ASC(spreedResult.!F22))," ",TRIM(ASC(spreedResult.!G22)))</f>
        <v xml:space="preserve"> </v>
      </c>
      <c r="K11" s="52" t="str">
        <f>CONCATENATE(TRIM(spreedResult.!H22),"　",TRIM(spreedResult.!I22))</f>
        <v>　</v>
      </c>
      <c r="L11" s="51" t="str">
        <f>IFERROR(VLOOKUP(spreedResult.!K22,spreedResult.!$AX$4:$AY$5,2,0),"")</f>
        <v/>
      </c>
      <c r="M11" s="51" t="str">
        <f>IF(spreedResult.!L22&lt;&gt;"",TEXT(spreedResult.!L22,"YYYY")&amp;TEXT(spreedResult.!L22,"MM")&amp;TEXT(spreedResult.!L22,"DD"),"")</f>
        <v/>
      </c>
      <c r="N11" s="51"/>
      <c r="O11" s="51"/>
      <c r="P11" s="97"/>
      <c r="Q11" s="97"/>
      <c r="R11" s="54" t="str">
        <f>IF(spreedResult.!M22&lt;&gt;"",spreedResult.!M22,"")</f>
        <v/>
      </c>
      <c r="S11" s="51" t="str">
        <f>IF(spreedResult.!H22&lt;&gt;"",IF(spreedResult.!$I$8="左記ご住所に送付","2",""),"")</f>
        <v/>
      </c>
      <c r="T11" s="51"/>
      <c r="U11" s="51"/>
      <c r="V11" s="51"/>
      <c r="W11" s="51"/>
      <c r="X11" s="51"/>
      <c r="Y11" s="51"/>
      <c r="Z11" s="51"/>
      <c r="AA11" s="99"/>
      <c r="AB11" s="53" t="str">
        <f t="shared" si="20"/>
        <v/>
      </c>
      <c r="AC11" s="99"/>
      <c r="AD11" s="53" t="str">
        <f t="shared" si="21"/>
        <v/>
      </c>
      <c r="AE11" s="51"/>
      <c r="AF11" s="53" t="str">
        <f t="shared" si="22"/>
        <v/>
      </c>
      <c r="AG11" s="51"/>
      <c r="AH11" s="53" t="str">
        <f t="shared" si="23"/>
        <v/>
      </c>
      <c r="AI11" s="51"/>
      <c r="AJ11" s="53" t="str">
        <f t="shared" si="24"/>
        <v/>
      </c>
      <c r="AK11" s="51"/>
      <c r="AL11" s="53" t="str">
        <f t="shared" si="25"/>
        <v/>
      </c>
      <c r="AM11" s="51"/>
      <c r="AN11" s="53" t="str">
        <f t="shared" si="26"/>
        <v/>
      </c>
      <c r="AO11" s="51"/>
      <c r="AP11" s="53" t="str">
        <f t="shared" si="27"/>
        <v/>
      </c>
      <c r="AQ11" s="51"/>
      <c r="AR11" s="53" t="str">
        <f t="shared" si="28"/>
        <v/>
      </c>
      <c r="AS11" s="51"/>
      <c r="AT11" s="53" t="str">
        <f t="shared" si="29"/>
        <v/>
      </c>
      <c r="AU11" s="51"/>
      <c r="AV11" s="51"/>
      <c r="AW11" s="51"/>
      <c r="AX11" s="51"/>
      <c r="AY11" s="51"/>
      <c r="AZ11" s="51"/>
      <c r="BA11" s="51"/>
    </row>
    <row r="12" spans="1:53" ht="14.25" x14ac:dyDescent="0.15">
      <c r="A12" s="50"/>
      <c r="B12" s="51" t="str">
        <f>IF(spreedResult.!B23&lt;&gt;"",TEXT(spreedResult.!B23,"YYYY")&amp;TEXT(spreedResult.!B23,"MM")&amp;TEXT(spreedResult.!B23,"DD"),"")</f>
        <v/>
      </c>
      <c r="C12" s="51" t="str">
        <f>IF(spreedResult.!C23&lt;&gt;"",VLOOKUP(spreedResult.!C23,spreedResult.!$AU$1:$AV$13,2,0),"")</f>
        <v/>
      </c>
      <c r="D12" s="53"/>
      <c r="E12" s="53"/>
      <c r="F12" s="53"/>
      <c r="G12" s="53"/>
      <c r="H12" s="51" t="str">
        <f>IF(spreedResult.!P23&lt;&gt;"",VLOOKUP(spreedResult.!P23,Course!$A$2:$B$612,2,0),"")</f>
        <v/>
      </c>
      <c r="I12" s="53"/>
      <c r="J12" s="51" t="str">
        <f>CONCATENATE(TRIM(ASC(spreedResult.!F23))," ",TRIM(ASC(spreedResult.!G23)))</f>
        <v xml:space="preserve"> </v>
      </c>
      <c r="K12" s="52" t="str">
        <f>CONCATENATE(TRIM(spreedResult.!H23),"　",TRIM(spreedResult.!I23))</f>
        <v>　</v>
      </c>
      <c r="L12" s="51" t="str">
        <f>IFERROR(VLOOKUP(spreedResult.!K23,spreedResult.!$AX$4:$AY$5,2,0),"")</f>
        <v/>
      </c>
      <c r="M12" s="51" t="str">
        <f>IF(spreedResult.!L23&lt;&gt;"",TEXT(spreedResult.!L23,"YYYY")&amp;TEXT(spreedResult.!L23,"MM")&amp;TEXT(spreedResult.!L23,"DD"),"")</f>
        <v/>
      </c>
      <c r="N12" s="51"/>
      <c r="O12" s="51"/>
      <c r="P12" s="97"/>
      <c r="Q12" s="97"/>
      <c r="R12" s="54" t="str">
        <f>IF(spreedResult.!M23&lt;&gt;"",spreedResult.!M23,"")</f>
        <v/>
      </c>
      <c r="S12" s="51" t="str">
        <f>IF(spreedResult.!H23&lt;&gt;"",IF(spreedResult.!$I$8="左記ご住所に送付","2",""),"")</f>
        <v/>
      </c>
      <c r="T12" s="51"/>
      <c r="U12" s="51"/>
      <c r="V12" s="51"/>
      <c r="W12" s="51"/>
      <c r="X12" s="51"/>
      <c r="Y12" s="51"/>
      <c r="Z12" s="51"/>
      <c r="AA12" s="99"/>
      <c r="AB12" s="53" t="str">
        <f t="shared" si="20"/>
        <v/>
      </c>
      <c r="AC12" s="99"/>
      <c r="AD12" s="53" t="str">
        <f t="shared" si="21"/>
        <v/>
      </c>
      <c r="AE12" s="51"/>
      <c r="AF12" s="53" t="str">
        <f t="shared" si="22"/>
        <v/>
      </c>
      <c r="AG12" s="51"/>
      <c r="AH12" s="53" t="str">
        <f t="shared" si="23"/>
        <v/>
      </c>
      <c r="AI12" s="51"/>
      <c r="AJ12" s="53" t="str">
        <f t="shared" si="24"/>
        <v/>
      </c>
      <c r="AK12" s="51"/>
      <c r="AL12" s="53" t="str">
        <f t="shared" si="25"/>
        <v/>
      </c>
      <c r="AM12" s="51"/>
      <c r="AN12" s="53" t="str">
        <f t="shared" si="26"/>
        <v/>
      </c>
      <c r="AO12" s="51"/>
      <c r="AP12" s="53" t="str">
        <f t="shared" si="27"/>
        <v/>
      </c>
      <c r="AQ12" s="51"/>
      <c r="AR12" s="53" t="str">
        <f t="shared" si="28"/>
        <v/>
      </c>
      <c r="AS12" s="51"/>
      <c r="AT12" s="53" t="str">
        <f t="shared" si="29"/>
        <v/>
      </c>
      <c r="AU12" s="51"/>
      <c r="AV12" s="51"/>
      <c r="AW12" s="51"/>
      <c r="AX12" s="51"/>
      <c r="AY12" s="51"/>
      <c r="AZ12" s="51"/>
      <c r="BA12" s="51"/>
    </row>
    <row r="13" spans="1:53" ht="14.25" x14ac:dyDescent="0.15">
      <c r="A13" s="50"/>
      <c r="B13" s="51" t="str">
        <f>IF(spreedResult.!B24&lt;&gt;"",TEXT(spreedResult.!B24,"YYYY")&amp;TEXT(spreedResult.!B24,"MM")&amp;TEXT(spreedResult.!B24,"DD"),"")</f>
        <v/>
      </c>
      <c r="C13" s="51" t="str">
        <f>IF(spreedResult.!C24&lt;&gt;"",VLOOKUP(spreedResult.!C24,spreedResult.!$AU$1:$AV$13,2,0),"")</f>
        <v/>
      </c>
      <c r="D13" s="53"/>
      <c r="E13" s="53"/>
      <c r="F13" s="53"/>
      <c r="G13" s="53"/>
      <c r="H13" s="51" t="str">
        <f>IF(spreedResult.!P24&lt;&gt;"",VLOOKUP(spreedResult.!P24,Course!$A$2:$B$612,2,0),"")</f>
        <v/>
      </c>
      <c r="I13" s="53"/>
      <c r="J13" s="51" t="str">
        <f>CONCATENATE(TRIM(ASC(spreedResult.!F24))," ",TRIM(ASC(spreedResult.!G24)))</f>
        <v xml:space="preserve"> </v>
      </c>
      <c r="K13" s="52" t="str">
        <f>CONCATENATE(TRIM(spreedResult.!H24),"　",TRIM(spreedResult.!I24))</f>
        <v>　</v>
      </c>
      <c r="L13" s="51" t="str">
        <f>IFERROR(VLOOKUP(spreedResult.!K24,spreedResult.!$AX$4:$AY$5,2,0),"")</f>
        <v/>
      </c>
      <c r="M13" s="51" t="str">
        <f>IF(spreedResult.!L24&lt;&gt;"",TEXT(spreedResult.!L24,"YYYY")&amp;TEXT(spreedResult.!L24,"MM")&amp;TEXT(spreedResult.!L24,"DD"),"")</f>
        <v/>
      </c>
      <c r="N13" s="51"/>
      <c r="O13" s="51"/>
      <c r="P13" s="97"/>
      <c r="Q13" s="97"/>
      <c r="R13" s="54" t="str">
        <f>IF(spreedResult.!M24&lt;&gt;"",spreedResult.!M24,"")</f>
        <v/>
      </c>
      <c r="S13" s="51" t="str">
        <f>IF(spreedResult.!H24&lt;&gt;"",IF(spreedResult.!$I$8="左記ご住所に送付","2",""),"")</f>
        <v/>
      </c>
      <c r="T13" s="51"/>
      <c r="U13" s="51"/>
      <c r="V13" s="51"/>
      <c r="W13" s="51"/>
      <c r="X13" s="51"/>
      <c r="Y13" s="51"/>
      <c r="Z13" s="51"/>
      <c r="AA13" s="99"/>
      <c r="AB13" s="53" t="str">
        <f t="shared" si="20"/>
        <v/>
      </c>
      <c r="AC13" s="99"/>
      <c r="AD13" s="53" t="str">
        <f t="shared" si="21"/>
        <v/>
      </c>
      <c r="AE13" s="51"/>
      <c r="AF13" s="53" t="str">
        <f t="shared" si="22"/>
        <v/>
      </c>
      <c r="AG13" s="51"/>
      <c r="AH13" s="53" t="str">
        <f t="shared" si="23"/>
        <v/>
      </c>
      <c r="AI13" s="51"/>
      <c r="AJ13" s="53" t="str">
        <f t="shared" si="24"/>
        <v/>
      </c>
      <c r="AK13" s="51"/>
      <c r="AL13" s="53" t="str">
        <f t="shared" si="25"/>
        <v/>
      </c>
      <c r="AM13" s="51"/>
      <c r="AN13" s="53" t="str">
        <f t="shared" si="26"/>
        <v/>
      </c>
      <c r="AO13" s="51"/>
      <c r="AP13" s="53" t="str">
        <f t="shared" si="27"/>
        <v/>
      </c>
      <c r="AQ13" s="51"/>
      <c r="AR13" s="53" t="str">
        <f t="shared" si="28"/>
        <v/>
      </c>
      <c r="AS13" s="51"/>
      <c r="AT13" s="53" t="str">
        <f t="shared" si="29"/>
        <v/>
      </c>
      <c r="AU13" s="51"/>
      <c r="AV13" s="51"/>
      <c r="AW13" s="51"/>
      <c r="AX13" s="51"/>
      <c r="AY13" s="51"/>
      <c r="AZ13" s="51"/>
      <c r="BA13" s="51"/>
    </row>
    <row r="14" spans="1:53" ht="14.25" x14ac:dyDescent="0.15">
      <c r="A14" s="50"/>
      <c r="B14" s="51" t="str">
        <f>IF(spreedResult.!B25&lt;&gt;"",TEXT(spreedResult.!B25,"YYYY")&amp;TEXT(spreedResult.!B25,"MM")&amp;TEXT(spreedResult.!B25,"DD"),"")</f>
        <v/>
      </c>
      <c r="C14" s="51" t="str">
        <f>IF(spreedResult.!C25&lt;&gt;"",VLOOKUP(spreedResult.!C25,spreedResult.!$AU$1:$AV$13,2,0),"")</f>
        <v/>
      </c>
      <c r="D14" s="53"/>
      <c r="E14" s="53"/>
      <c r="F14" s="53"/>
      <c r="G14" s="53"/>
      <c r="H14" s="51" t="str">
        <f>IF(spreedResult.!P25&lt;&gt;"",VLOOKUP(spreedResult.!P25,Course!$A$2:$B$612,2,0),"")</f>
        <v/>
      </c>
      <c r="I14" s="53"/>
      <c r="J14" s="51" t="str">
        <f>CONCATENATE(TRIM(ASC(spreedResult.!F25))," ",TRIM(ASC(spreedResult.!G25)))</f>
        <v xml:space="preserve"> </v>
      </c>
      <c r="K14" s="52" t="str">
        <f>CONCATENATE(TRIM(spreedResult.!H25),"　",TRIM(spreedResult.!I25))</f>
        <v>　</v>
      </c>
      <c r="L14" s="51" t="str">
        <f>IFERROR(VLOOKUP(spreedResult.!K25,spreedResult.!$AX$4:$AY$5,2,0),"")</f>
        <v/>
      </c>
      <c r="M14" s="51" t="str">
        <f>IF(spreedResult.!L25&lt;&gt;"",TEXT(spreedResult.!L25,"YYYY")&amp;TEXT(spreedResult.!L25,"MM")&amp;TEXT(spreedResult.!L25,"DD"),"")</f>
        <v/>
      </c>
      <c r="N14" s="51"/>
      <c r="O14" s="51"/>
      <c r="P14" s="97"/>
      <c r="Q14" s="97"/>
      <c r="R14" s="54" t="str">
        <f>IF(spreedResult.!M25&lt;&gt;"",spreedResult.!M25,"")</f>
        <v/>
      </c>
      <c r="S14" s="51" t="str">
        <f>IF(spreedResult.!H25&lt;&gt;"",IF(spreedResult.!$I$8="左記ご住所に送付","2",""),"")</f>
        <v/>
      </c>
      <c r="T14" s="51"/>
      <c r="U14" s="51"/>
      <c r="V14" s="51"/>
      <c r="W14" s="51"/>
      <c r="X14" s="51"/>
      <c r="Y14" s="51"/>
      <c r="Z14" s="51"/>
      <c r="AA14" s="99"/>
      <c r="AB14" s="53" t="str">
        <f t="shared" si="20"/>
        <v/>
      </c>
      <c r="AC14" s="99"/>
      <c r="AD14" s="53" t="str">
        <f t="shared" si="21"/>
        <v/>
      </c>
      <c r="AE14" s="51"/>
      <c r="AF14" s="53" t="str">
        <f t="shared" si="22"/>
        <v/>
      </c>
      <c r="AG14" s="51"/>
      <c r="AH14" s="53" t="str">
        <f t="shared" si="23"/>
        <v/>
      </c>
      <c r="AI14" s="51"/>
      <c r="AJ14" s="53" t="str">
        <f t="shared" si="24"/>
        <v/>
      </c>
      <c r="AK14" s="51"/>
      <c r="AL14" s="53" t="str">
        <f t="shared" si="25"/>
        <v/>
      </c>
      <c r="AM14" s="51"/>
      <c r="AN14" s="53" t="str">
        <f t="shared" si="26"/>
        <v/>
      </c>
      <c r="AO14" s="51"/>
      <c r="AP14" s="53" t="str">
        <f t="shared" si="27"/>
        <v/>
      </c>
      <c r="AQ14" s="51"/>
      <c r="AR14" s="53" t="str">
        <f t="shared" si="28"/>
        <v/>
      </c>
      <c r="AS14" s="51"/>
      <c r="AT14" s="53" t="str">
        <f t="shared" si="29"/>
        <v/>
      </c>
      <c r="AU14" s="51"/>
      <c r="AV14" s="51"/>
      <c r="AW14" s="51"/>
      <c r="AX14" s="51"/>
      <c r="AY14" s="51"/>
      <c r="AZ14" s="51"/>
      <c r="BA14" s="51"/>
    </row>
    <row r="15" spans="1:53" ht="14.25" x14ac:dyDescent="0.15">
      <c r="A15" s="50"/>
      <c r="B15" s="51" t="str">
        <f>IF(spreedResult.!B26&lt;&gt;"",TEXT(spreedResult.!B26,"YYYY")&amp;TEXT(spreedResult.!B26,"MM")&amp;TEXT(spreedResult.!B26,"DD"),"")</f>
        <v/>
      </c>
      <c r="C15" s="51" t="str">
        <f>IF(spreedResult.!C26&lt;&gt;"",VLOOKUP(spreedResult.!C26,spreedResult.!$AU$1:$AV$13,2,0),"")</f>
        <v/>
      </c>
      <c r="D15" s="53"/>
      <c r="E15" s="53"/>
      <c r="F15" s="53"/>
      <c r="G15" s="53"/>
      <c r="H15" s="51" t="str">
        <f>IF(spreedResult.!P26&lt;&gt;"",VLOOKUP(spreedResult.!P26,Course!$A$2:$B$612,2,0),"")</f>
        <v/>
      </c>
      <c r="I15" s="53"/>
      <c r="J15" s="51" t="str">
        <f>CONCATENATE(TRIM(ASC(spreedResult.!F26))," ",TRIM(ASC(spreedResult.!G26)))</f>
        <v xml:space="preserve"> </v>
      </c>
      <c r="K15" s="52" t="str">
        <f>CONCATENATE(TRIM(spreedResult.!H26),"　",TRIM(spreedResult.!I26))</f>
        <v>　</v>
      </c>
      <c r="L15" s="51" t="str">
        <f>IFERROR(VLOOKUP(spreedResult.!K26,spreedResult.!$AX$4:$AY$5,2,0),"")</f>
        <v/>
      </c>
      <c r="M15" s="51" t="str">
        <f>IF(spreedResult.!L26&lt;&gt;"",TEXT(spreedResult.!L26,"YYYY")&amp;TEXT(spreedResult.!L26,"MM")&amp;TEXT(spreedResult.!L26,"DD"),"")</f>
        <v/>
      </c>
      <c r="N15" s="51"/>
      <c r="O15" s="51"/>
      <c r="P15" s="97"/>
      <c r="Q15" s="97"/>
      <c r="R15" s="54" t="str">
        <f>IF(spreedResult.!M26&lt;&gt;"",spreedResult.!M26,"")</f>
        <v/>
      </c>
      <c r="S15" s="51" t="str">
        <f>IF(spreedResult.!H26&lt;&gt;"",IF(spreedResult.!$I$8="左記ご住所に送付","2",""),"")</f>
        <v/>
      </c>
      <c r="T15" s="51"/>
      <c r="U15" s="51"/>
      <c r="V15" s="51"/>
      <c r="W15" s="51"/>
      <c r="X15" s="51"/>
      <c r="Y15" s="51"/>
      <c r="Z15" s="51"/>
      <c r="AA15" s="99"/>
      <c r="AB15" s="53" t="str">
        <f t="shared" si="20"/>
        <v/>
      </c>
      <c r="AC15" s="99"/>
      <c r="AD15" s="53" t="str">
        <f t="shared" si="21"/>
        <v/>
      </c>
      <c r="AE15" s="51"/>
      <c r="AF15" s="53" t="str">
        <f t="shared" si="22"/>
        <v/>
      </c>
      <c r="AG15" s="51"/>
      <c r="AH15" s="53" t="str">
        <f t="shared" si="23"/>
        <v/>
      </c>
      <c r="AI15" s="51"/>
      <c r="AJ15" s="53" t="str">
        <f t="shared" si="24"/>
        <v/>
      </c>
      <c r="AK15" s="51"/>
      <c r="AL15" s="53" t="str">
        <f t="shared" si="25"/>
        <v/>
      </c>
      <c r="AM15" s="51"/>
      <c r="AN15" s="53" t="str">
        <f t="shared" si="26"/>
        <v/>
      </c>
      <c r="AO15" s="51"/>
      <c r="AP15" s="53" t="str">
        <f t="shared" si="27"/>
        <v/>
      </c>
      <c r="AQ15" s="51"/>
      <c r="AR15" s="53" t="str">
        <f t="shared" si="28"/>
        <v/>
      </c>
      <c r="AS15" s="51"/>
      <c r="AT15" s="53" t="str">
        <f t="shared" si="29"/>
        <v/>
      </c>
      <c r="AU15" s="51"/>
      <c r="AV15" s="51"/>
      <c r="AW15" s="51"/>
      <c r="AX15" s="51"/>
      <c r="AY15" s="51"/>
      <c r="AZ15" s="51"/>
      <c r="BA15" s="51"/>
    </row>
    <row r="16" spans="1:53" ht="14.25" x14ac:dyDescent="0.15">
      <c r="A16" s="50"/>
      <c r="B16" s="51" t="str">
        <f>IF(spreedResult.!B27&lt;&gt;"",TEXT(spreedResult.!B27,"YYYY")&amp;TEXT(spreedResult.!B27,"MM")&amp;TEXT(spreedResult.!B27,"DD"),"")</f>
        <v/>
      </c>
      <c r="C16" s="51" t="str">
        <f>IF(spreedResult.!C27&lt;&gt;"",VLOOKUP(spreedResult.!C27,spreedResult.!$AU$1:$AV$13,2,0),"")</f>
        <v/>
      </c>
      <c r="D16" s="53"/>
      <c r="E16" s="53"/>
      <c r="F16" s="53"/>
      <c r="G16" s="53"/>
      <c r="H16" s="51" t="str">
        <f>IF(spreedResult.!P27&lt;&gt;"",VLOOKUP(spreedResult.!P27,Course!$A$2:$B$612,2,0),"")</f>
        <v/>
      </c>
      <c r="I16" s="53"/>
      <c r="J16" s="51" t="str">
        <f>CONCATENATE(TRIM(ASC(spreedResult.!F27))," ",TRIM(ASC(spreedResult.!G27)))</f>
        <v xml:space="preserve"> </v>
      </c>
      <c r="K16" s="52" t="str">
        <f>CONCATENATE(TRIM(spreedResult.!H27),"　",TRIM(spreedResult.!I27))</f>
        <v>　</v>
      </c>
      <c r="L16" s="51" t="str">
        <f>IFERROR(VLOOKUP(spreedResult.!K27,spreedResult.!$AX$4:$AY$5,2,0),"")</f>
        <v/>
      </c>
      <c r="M16" s="51" t="str">
        <f>IF(spreedResult.!L27&lt;&gt;"",TEXT(spreedResult.!L27,"YYYY")&amp;TEXT(spreedResult.!L27,"MM")&amp;TEXT(spreedResult.!L27,"DD"),"")</f>
        <v/>
      </c>
      <c r="N16" s="51"/>
      <c r="O16" s="51"/>
      <c r="P16" s="97" t="str">
        <f>IF(spreedResult.!$F27&lt;&gt;"",spreedResult.!$C$10,"")</f>
        <v/>
      </c>
      <c r="Q16" s="97" t="str">
        <f>IF(spreedResult.!$F27&lt;&gt;"",spreedResult.!$C$9,"")</f>
        <v/>
      </c>
      <c r="R16" s="54" t="str">
        <f>IF(spreedResult.!M27&lt;&gt;"",spreedResult.!M27,"")</f>
        <v/>
      </c>
      <c r="S16" s="51" t="str">
        <f>IF(spreedResult.!H27&lt;&gt;"",IF(spreedResult.!$I$8="左記ご住所に送付","2",""),"")</f>
        <v/>
      </c>
      <c r="T16" s="51"/>
      <c r="U16" s="51"/>
      <c r="V16" s="51"/>
      <c r="W16" s="51"/>
      <c r="X16" s="51"/>
      <c r="Y16" s="51"/>
      <c r="Z16" s="51"/>
      <c r="AA16" s="99"/>
      <c r="AB16" s="53" t="str">
        <f t="shared" si="20"/>
        <v/>
      </c>
      <c r="AC16" s="99"/>
      <c r="AD16" s="53" t="str">
        <f t="shared" si="21"/>
        <v/>
      </c>
      <c r="AE16" s="51"/>
      <c r="AF16" s="53" t="str">
        <f t="shared" si="22"/>
        <v/>
      </c>
      <c r="AG16" s="51"/>
      <c r="AH16" s="53" t="str">
        <f t="shared" si="23"/>
        <v/>
      </c>
      <c r="AI16" s="51"/>
      <c r="AJ16" s="53" t="str">
        <f t="shared" si="24"/>
        <v/>
      </c>
      <c r="AK16" s="51"/>
      <c r="AL16" s="53" t="str">
        <f t="shared" si="25"/>
        <v/>
      </c>
      <c r="AM16" s="51"/>
      <c r="AN16" s="53" t="str">
        <f t="shared" si="26"/>
        <v/>
      </c>
      <c r="AO16" s="51"/>
      <c r="AP16" s="53" t="str">
        <f t="shared" si="27"/>
        <v/>
      </c>
      <c r="AQ16" s="51"/>
      <c r="AR16" s="53" t="str">
        <f t="shared" si="28"/>
        <v/>
      </c>
      <c r="AS16" s="51"/>
      <c r="AT16" s="53" t="str">
        <f t="shared" si="29"/>
        <v/>
      </c>
      <c r="AU16" s="51"/>
      <c r="AV16" s="51"/>
      <c r="AW16" s="51"/>
      <c r="AX16" s="51"/>
      <c r="AY16" s="51"/>
      <c r="AZ16" s="51"/>
      <c r="BA16" s="51"/>
    </row>
    <row r="17" spans="1:53" ht="14.25" x14ac:dyDescent="0.15">
      <c r="A17" s="50"/>
      <c r="B17" s="51" t="str">
        <f>IF(spreedResult.!B28&lt;&gt;"",TEXT(spreedResult.!B28,"YYYY")&amp;TEXT(spreedResult.!B28,"MM")&amp;TEXT(spreedResult.!B28,"DD"),"")</f>
        <v/>
      </c>
      <c r="C17" s="51" t="str">
        <f>IF(spreedResult.!C28&lt;&gt;"",VLOOKUP(spreedResult.!C28,spreedResult.!$AU$1:$AV$13,2,0),"")</f>
        <v/>
      </c>
      <c r="D17" s="53"/>
      <c r="E17" s="53"/>
      <c r="F17" s="53"/>
      <c r="G17" s="53"/>
      <c r="H17" s="51" t="str">
        <f>IF(spreedResult.!P28&lt;&gt;"",VLOOKUP(spreedResult.!P28,Course!$A$2:$B$612,2,0),"")</f>
        <v/>
      </c>
      <c r="I17" s="53"/>
      <c r="J17" s="51" t="str">
        <f>CONCATENATE(TRIM(ASC(spreedResult.!F28))," ",TRIM(ASC(spreedResult.!G28)))</f>
        <v xml:space="preserve"> </v>
      </c>
      <c r="K17" s="52" t="str">
        <f>CONCATENATE(TRIM(spreedResult.!H28),"　",TRIM(spreedResult.!I28))</f>
        <v>　</v>
      </c>
      <c r="L17" s="51" t="str">
        <f>IFERROR(VLOOKUP(spreedResult.!K28,spreedResult.!$AX$4:$AY$5,2,0),"")</f>
        <v/>
      </c>
      <c r="M17" s="51" t="str">
        <f>IF(spreedResult.!L28&lt;&gt;"",TEXT(spreedResult.!L28,"YYYY")&amp;TEXT(spreedResult.!L28,"MM")&amp;TEXT(spreedResult.!L28,"DD"),"")</f>
        <v/>
      </c>
      <c r="N17" s="51"/>
      <c r="O17" s="51"/>
      <c r="P17" s="97" t="str">
        <f>IF(spreedResult.!$F28&lt;&gt;"",spreedResult.!$C$10,"")</f>
        <v/>
      </c>
      <c r="Q17" s="97" t="str">
        <f>IF(spreedResult.!$F28&lt;&gt;"",spreedResult.!$C$9,"")</f>
        <v/>
      </c>
      <c r="R17" s="54" t="str">
        <f>IF(spreedResult.!M28&lt;&gt;"",spreedResult.!M28,"")</f>
        <v/>
      </c>
      <c r="S17" s="51" t="str">
        <f>IF(spreedResult.!H28&lt;&gt;"",IF(spreedResult.!$I$8="左記ご住所に送付","2",""),"")</f>
        <v/>
      </c>
      <c r="T17" s="51"/>
      <c r="U17" s="51"/>
      <c r="V17" s="51"/>
      <c r="W17" s="51"/>
      <c r="X17" s="51"/>
      <c r="Y17" s="51"/>
      <c r="Z17" s="51"/>
      <c r="AA17" s="99"/>
      <c r="AB17" s="53" t="str">
        <f t="shared" si="20"/>
        <v/>
      </c>
      <c r="AC17" s="99"/>
      <c r="AD17" s="53" t="str">
        <f t="shared" si="21"/>
        <v/>
      </c>
      <c r="AE17" s="51"/>
      <c r="AF17" s="53" t="str">
        <f t="shared" si="22"/>
        <v/>
      </c>
      <c r="AG17" s="51"/>
      <c r="AH17" s="53" t="str">
        <f t="shared" si="23"/>
        <v/>
      </c>
      <c r="AI17" s="51"/>
      <c r="AJ17" s="53" t="str">
        <f t="shared" si="24"/>
        <v/>
      </c>
      <c r="AK17" s="51"/>
      <c r="AL17" s="53" t="str">
        <f t="shared" si="25"/>
        <v/>
      </c>
      <c r="AM17" s="51"/>
      <c r="AN17" s="53" t="str">
        <f t="shared" si="26"/>
        <v/>
      </c>
      <c r="AO17" s="51"/>
      <c r="AP17" s="53" t="str">
        <f t="shared" si="27"/>
        <v/>
      </c>
      <c r="AQ17" s="51"/>
      <c r="AR17" s="53" t="str">
        <f t="shared" si="28"/>
        <v/>
      </c>
      <c r="AS17" s="51"/>
      <c r="AT17" s="53" t="str">
        <f t="shared" si="29"/>
        <v/>
      </c>
      <c r="AU17" s="51"/>
      <c r="AV17" s="51"/>
      <c r="AW17" s="51"/>
      <c r="AX17" s="51"/>
      <c r="AY17" s="51"/>
      <c r="AZ17" s="51"/>
      <c r="BA17" s="51"/>
    </row>
    <row r="18" spans="1:53" ht="14.25" x14ac:dyDescent="0.15">
      <c r="A18" s="50"/>
      <c r="B18" s="51" t="str">
        <f>IF(spreedResult.!B29&lt;&gt;"",TEXT(spreedResult.!B29,"YYYY")&amp;TEXT(spreedResult.!B29,"MM")&amp;TEXT(spreedResult.!B29,"DD"),"")</f>
        <v/>
      </c>
      <c r="C18" s="51" t="str">
        <f>IF(spreedResult.!C29&lt;&gt;"",VLOOKUP(spreedResult.!C29,spreedResult.!$AU$1:$AV$13,2,0),"")</f>
        <v/>
      </c>
      <c r="D18" s="53"/>
      <c r="E18" s="53"/>
      <c r="F18" s="53"/>
      <c r="G18" s="53"/>
      <c r="H18" s="51" t="str">
        <f>IF(spreedResult.!P29&lt;&gt;"",VLOOKUP(spreedResult.!P29,Course!$A$2:$B$612,2,0),"")</f>
        <v/>
      </c>
      <c r="I18" s="53"/>
      <c r="J18" s="51" t="str">
        <f>CONCATENATE(TRIM(ASC(spreedResult.!F29))," ",TRIM(ASC(spreedResult.!G29)))</f>
        <v xml:space="preserve"> </v>
      </c>
      <c r="K18" s="52" t="str">
        <f>CONCATENATE(TRIM(spreedResult.!H29),"　",TRIM(spreedResult.!I29))</f>
        <v>　</v>
      </c>
      <c r="L18" s="51" t="str">
        <f>IFERROR(VLOOKUP(spreedResult.!K29,spreedResult.!$AX$4:$AY$5,2,0),"")</f>
        <v/>
      </c>
      <c r="M18" s="51" t="str">
        <f>IF(spreedResult.!L29&lt;&gt;"",TEXT(spreedResult.!L29,"YYYY")&amp;TEXT(spreedResult.!L29,"MM")&amp;TEXT(spreedResult.!L29,"DD"),"")</f>
        <v/>
      </c>
      <c r="N18" s="51"/>
      <c r="O18" s="51"/>
      <c r="P18" s="97" t="str">
        <f>IF(spreedResult.!$F29&lt;&gt;"",spreedResult.!$C$10,"")</f>
        <v/>
      </c>
      <c r="Q18" s="97" t="str">
        <f>IF(spreedResult.!$F29&lt;&gt;"",spreedResult.!$C$9,"")</f>
        <v/>
      </c>
      <c r="R18" s="54" t="str">
        <f>IF(spreedResult.!M29&lt;&gt;"",spreedResult.!M29,"")</f>
        <v/>
      </c>
      <c r="S18" s="51" t="str">
        <f>IF(spreedResult.!H29&lt;&gt;"",IF(spreedResult.!$I$8="左記ご住所に送付","2",""),"")</f>
        <v/>
      </c>
      <c r="T18" s="51"/>
      <c r="U18" s="51"/>
      <c r="V18" s="51"/>
      <c r="W18" s="51"/>
      <c r="X18" s="51"/>
      <c r="Y18" s="51"/>
      <c r="Z18" s="51"/>
      <c r="AA18" s="99"/>
      <c r="AB18" s="53" t="str">
        <f t="shared" si="20"/>
        <v/>
      </c>
      <c r="AC18" s="99"/>
      <c r="AD18" s="53" t="str">
        <f t="shared" si="21"/>
        <v/>
      </c>
      <c r="AE18" s="51"/>
      <c r="AF18" s="53" t="str">
        <f t="shared" si="22"/>
        <v/>
      </c>
      <c r="AG18" s="51"/>
      <c r="AH18" s="53" t="str">
        <f t="shared" si="23"/>
        <v/>
      </c>
      <c r="AI18" s="51"/>
      <c r="AJ18" s="53" t="str">
        <f t="shared" si="24"/>
        <v/>
      </c>
      <c r="AK18" s="51"/>
      <c r="AL18" s="53" t="str">
        <f t="shared" si="25"/>
        <v/>
      </c>
      <c r="AM18" s="51"/>
      <c r="AN18" s="53" t="str">
        <f t="shared" si="26"/>
        <v/>
      </c>
      <c r="AO18" s="51"/>
      <c r="AP18" s="53" t="str">
        <f t="shared" si="27"/>
        <v/>
      </c>
      <c r="AQ18" s="51"/>
      <c r="AR18" s="53" t="str">
        <f t="shared" si="28"/>
        <v/>
      </c>
      <c r="AS18" s="51"/>
      <c r="AT18" s="53" t="str">
        <f t="shared" si="29"/>
        <v/>
      </c>
      <c r="AU18" s="51"/>
      <c r="AV18" s="51"/>
      <c r="AW18" s="51"/>
      <c r="AX18" s="51"/>
      <c r="AY18" s="51"/>
      <c r="AZ18" s="51"/>
      <c r="BA18" s="51"/>
    </row>
    <row r="19" spans="1:53" ht="14.25" x14ac:dyDescent="0.15">
      <c r="A19" s="50"/>
      <c r="B19" s="51" t="str">
        <f>IF(spreedResult.!B30&lt;&gt;"",TEXT(spreedResult.!B30,"YYYY")&amp;TEXT(spreedResult.!B30,"MM")&amp;TEXT(spreedResult.!B30,"DD"),"")</f>
        <v/>
      </c>
      <c r="C19" s="51" t="str">
        <f>IF(spreedResult.!C30&lt;&gt;"",VLOOKUP(spreedResult.!C30,spreedResult.!$AU$1:$AV$13,2,0),"")</f>
        <v/>
      </c>
      <c r="D19" s="53"/>
      <c r="E19" s="53"/>
      <c r="F19" s="53"/>
      <c r="G19" s="53"/>
      <c r="H19" s="51" t="str">
        <f>IF(spreedResult.!P30&lt;&gt;"",VLOOKUP(spreedResult.!P30,Course!$A$2:$B$612,2,0),"")</f>
        <v/>
      </c>
      <c r="I19" s="53"/>
      <c r="J19" s="51" t="str">
        <f>CONCATENATE(TRIM(ASC(spreedResult.!F30))," ",TRIM(ASC(spreedResult.!G30)))</f>
        <v xml:space="preserve"> </v>
      </c>
      <c r="K19" s="52" t="str">
        <f>CONCATENATE(TRIM(spreedResult.!H30),"　",TRIM(spreedResult.!I30))</f>
        <v>　</v>
      </c>
      <c r="L19" s="51" t="str">
        <f>IFERROR(VLOOKUP(spreedResult.!K30,spreedResult.!$AX$4:$AY$5,2,0),"")</f>
        <v/>
      </c>
      <c r="M19" s="51" t="str">
        <f>IF(spreedResult.!L30&lt;&gt;"",TEXT(spreedResult.!L30,"YYYY")&amp;TEXT(spreedResult.!L30,"MM")&amp;TEXT(spreedResult.!L30,"DD"),"")</f>
        <v/>
      </c>
      <c r="N19" s="51"/>
      <c r="O19" s="51"/>
      <c r="P19" s="97" t="str">
        <f>IF(spreedResult.!$F30&lt;&gt;"",spreedResult.!$C$10,"")</f>
        <v/>
      </c>
      <c r="Q19" s="97" t="str">
        <f>IF(spreedResult.!$F30&lt;&gt;"",spreedResult.!$C$9,"")</f>
        <v/>
      </c>
      <c r="R19" s="54" t="str">
        <f>IF(spreedResult.!M30&lt;&gt;"",spreedResult.!M30,"")</f>
        <v/>
      </c>
      <c r="S19" s="51" t="str">
        <f>IF(spreedResult.!H30&lt;&gt;"",IF(spreedResult.!$I$8="左記ご住所に送付","2",""),"")</f>
        <v/>
      </c>
      <c r="T19" s="51"/>
      <c r="U19" s="51"/>
      <c r="V19" s="51"/>
      <c r="W19" s="51"/>
      <c r="X19" s="51"/>
      <c r="Y19" s="51"/>
      <c r="Z19" s="51"/>
      <c r="AA19" s="99"/>
      <c r="AB19" s="53" t="str">
        <f t="shared" si="20"/>
        <v/>
      </c>
      <c r="AC19" s="99"/>
      <c r="AD19" s="53" t="str">
        <f t="shared" si="21"/>
        <v/>
      </c>
      <c r="AE19" s="51"/>
      <c r="AF19" s="53" t="str">
        <f t="shared" si="22"/>
        <v/>
      </c>
      <c r="AG19" s="51"/>
      <c r="AH19" s="53" t="str">
        <f t="shared" si="23"/>
        <v/>
      </c>
      <c r="AI19" s="51"/>
      <c r="AJ19" s="53" t="str">
        <f t="shared" si="24"/>
        <v/>
      </c>
      <c r="AK19" s="51"/>
      <c r="AL19" s="53" t="str">
        <f t="shared" si="25"/>
        <v/>
      </c>
      <c r="AM19" s="51"/>
      <c r="AN19" s="53" t="str">
        <f t="shared" si="26"/>
        <v/>
      </c>
      <c r="AO19" s="51"/>
      <c r="AP19" s="53" t="str">
        <f t="shared" si="27"/>
        <v/>
      </c>
      <c r="AQ19" s="51"/>
      <c r="AR19" s="53" t="str">
        <f t="shared" si="28"/>
        <v/>
      </c>
      <c r="AS19" s="51"/>
      <c r="AT19" s="53" t="str">
        <f t="shared" si="29"/>
        <v/>
      </c>
      <c r="AU19" s="51"/>
      <c r="AV19" s="51"/>
      <c r="AW19" s="51"/>
      <c r="AX19" s="51"/>
      <c r="AY19" s="51"/>
      <c r="AZ19" s="51"/>
      <c r="BA19" s="51"/>
    </row>
    <row r="20" spans="1:53" ht="14.25" x14ac:dyDescent="0.15">
      <c r="A20" s="50"/>
      <c r="B20" s="51" t="str">
        <f>IF(spreedResult.!B31&lt;&gt;"",TEXT(spreedResult.!B31,"YYYY")&amp;TEXT(spreedResult.!B31,"MM")&amp;TEXT(spreedResult.!B31,"DD"),"")</f>
        <v/>
      </c>
      <c r="C20" s="51" t="str">
        <f>IF(spreedResult.!C31&lt;&gt;"",VLOOKUP(spreedResult.!C31,spreedResult.!$AU$1:$AV$13,2,0),"")</f>
        <v/>
      </c>
      <c r="D20" s="53"/>
      <c r="E20" s="53"/>
      <c r="F20" s="53"/>
      <c r="G20" s="53"/>
      <c r="H20" s="51" t="str">
        <f>IF(spreedResult.!P31&lt;&gt;"",VLOOKUP(spreedResult.!P31,Course!$A$2:$B$612,2,0),"")</f>
        <v/>
      </c>
      <c r="I20" s="53"/>
      <c r="J20" s="51" t="str">
        <f>CONCATENATE(TRIM(ASC(spreedResult.!F31))," ",TRIM(ASC(spreedResult.!G31)))</f>
        <v xml:space="preserve"> </v>
      </c>
      <c r="K20" s="52" t="str">
        <f>CONCATENATE(TRIM(spreedResult.!H31),"　",TRIM(spreedResult.!I31))</f>
        <v>　</v>
      </c>
      <c r="L20" s="51" t="str">
        <f>IFERROR(VLOOKUP(spreedResult.!K31,spreedResult.!$AX$4:$AY$5,2,0),"")</f>
        <v/>
      </c>
      <c r="M20" s="51" t="str">
        <f>IF(spreedResult.!L31&lt;&gt;"",TEXT(spreedResult.!L31,"YYYY")&amp;TEXT(spreedResult.!L31,"MM")&amp;TEXT(spreedResult.!L31,"DD"),"")</f>
        <v/>
      </c>
      <c r="N20" s="51"/>
      <c r="O20" s="51"/>
      <c r="P20" s="97" t="str">
        <f>IF(spreedResult.!$F31&lt;&gt;"",spreedResult.!$C$10,"")</f>
        <v/>
      </c>
      <c r="Q20" s="97" t="str">
        <f>IF(spreedResult.!$F31&lt;&gt;"",spreedResult.!$C$9,"")</f>
        <v/>
      </c>
      <c r="R20" s="54" t="str">
        <f>IF(spreedResult.!M31&lt;&gt;"",spreedResult.!M31,"")</f>
        <v/>
      </c>
      <c r="S20" s="51" t="str">
        <f>IF(spreedResult.!H31&lt;&gt;"",IF(spreedResult.!$I$8="左記ご住所に送付","2",""),"")</f>
        <v/>
      </c>
      <c r="T20" s="51"/>
      <c r="U20" s="51"/>
      <c r="V20" s="51"/>
      <c r="W20" s="51"/>
      <c r="X20" s="51"/>
      <c r="Y20" s="51"/>
      <c r="Z20" s="51"/>
      <c r="AA20" s="99"/>
      <c r="AB20" s="53" t="str">
        <f t="shared" si="20"/>
        <v/>
      </c>
      <c r="AC20" s="99"/>
      <c r="AD20" s="53" t="str">
        <f t="shared" si="21"/>
        <v/>
      </c>
      <c r="AE20" s="51"/>
      <c r="AF20" s="53" t="str">
        <f t="shared" si="22"/>
        <v/>
      </c>
      <c r="AG20" s="51"/>
      <c r="AH20" s="53" t="str">
        <f t="shared" si="23"/>
        <v/>
      </c>
      <c r="AI20" s="51"/>
      <c r="AJ20" s="53" t="str">
        <f t="shared" si="24"/>
        <v/>
      </c>
      <c r="AK20" s="51"/>
      <c r="AL20" s="53" t="str">
        <f t="shared" si="25"/>
        <v/>
      </c>
      <c r="AM20" s="51"/>
      <c r="AN20" s="53" t="str">
        <f t="shared" si="26"/>
        <v/>
      </c>
      <c r="AO20" s="51"/>
      <c r="AP20" s="53" t="str">
        <f t="shared" si="27"/>
        <v/>
      </c>
      <c r="AQ20" s="51"/>
      <c r="AR20" s="53" t="str">
        <f t="shared" si="28"/>
        <v/>
      </c>
      <c r="AS20" s="51"/>
      <c r="AT20" s="53" t="str">
        <f t="shared" si="29"/>
        <v/>
      </c>
      <c r="AU20" s="51"/>
      <c r="AV20" s="51"/>
      <c r="AW20" s="51"/>
      <c r="AX20" s="51"/>
      <c r="AY20" s="51"/>
      <c r="AZ20" s="51"/>
      <c r="BA20" s="51"/>
    </row>
    <row r="21" spans="1:53" ht="14.25" x14ac:dyDescent="0.15">
      <c r="A21" s="50"/>
      <c r="B21" s="51" t="str">
        <f>IF(spreedResult.!B32&lt;&gt;"",TEXT(spreedResult.!B32,"YYYY")&amp;TEXT(spreedResult.!B32,"MM")&amp;TEXT(spreedResult.!B32,"DD"),"")</f>
        <v/>
      </c>
      <c r="C21" s="51" t="str">
        <f>IF(spreedResult.!C32&lt;&gt;"",VLOOKUP(spreedResult.!C32,spreedResult.!$AU$1:$AV$13,2,0),"")</f>
        <v/>
      </c>
      <c r="D21" s="53"/>
      <c r="E21" s="53"/>
      <c r="F21" s="53"/>
      <c r="G21" s="53"/>
      <c r="H21" s="51" t="str">
        <f>IF(spreedResult.!P32&lt;&gt;"",VLOOKUP(spreedResult.!P32,Course!$A$2:$B$612,2,0),"")</f>
        <v/>
      </c>
      <c r="I21" s="53"/>
      <c r="J21" s="51" t="str">
        <f>CONCATENATE(TRIM(ASC(spreedResult.!F32))," ",TRIM(ASC(spreedResult.!G32)))</f>
        <v xml:space="preserve"> </v>
      </c>
      <c r="K21" s="52" t="str">
        <f>CONCATENATE(TRIM(spreedResult.!H32),"　",TRIM(spreedResult.!I32))</f>
        <v>　</v>
      </c>
      <c r="L21" s="51" t="str">
        <f>IFERROR(VLOOKUP(spreedResult.!K32,spreedResult.!$AX$4:$AY$5,2,0),"")</f>
        <v/>
      </c>
      <c r="M21" s="51" t="str">
        <f>IF(spreedResult.!L32&lt;&gt;"",TEXT(spreedResult.!L32,"YYYY")&amp;TEXT(spreedResult.!L32,"MM")&amp;TEXT(spreedResult.!L32,"DD"),"")</f>
        <v/>
      </c>
      <c r="N21" s="51"/>
      <c r="O21" s="51"/>
      <c r="P21" s="97" t="str">
        <f>IF(spreedResult.!$F32&lt;&gt;"",spreedResult.!$C$10,"")</f>
        <v/>
      </c>
      <c r="Q21" s="97" t="str">
        <f>IF(spreedResult.!$F32&lt;&gt;"",spreedResult.!$C$9,"")</f>
        <v/>
      </c>
      <c r="R21" s="54" t="str">
        <f>IF(spreedResult.!M32&lt;&gt;"",spreedResult.!M32,"")</f>
        <v/>
      </c>
      <c r="S21" s="51" t="str">
        <f>IF(spreedResult.!H32&lt;&gt;"",IF(spreedResult.!$I$8="左記ご住所に送付","2",""),"")</f>
        <v/>
      </c>
      <c r="T21" s="51"/>
      <c r="U21" s="51"/>
      <c r="V21" s="51"/>
      <c r="W21" s="51"/>
      <c r="X21" s="51"/>
      <c r="Y21" s="51"/>
      <c r="Z21" s="51"/>
      <c r="AA21" s="99"/>
      <c r="AB21" s="53" t="str">
        <f t="shared" si="20"/>
        <v/>
      </c>
      <c r="AC21" s="99"/>
      <c r="AD21" s="53" t="str">
        <f t="shared" si="21"/>
        <v/>
      </c>
      <c r="AE21" s="51"/>
      <c r="AF21" s="53" t="str">
        <f t="shared" si="22"/>
        <v/>
      </c>
      <c r="AG21" s="51"/>
      <c r="AH21" s="53" t="str">
        <f t="shared" si="23"/>
        <v/>
      </c>
      <c r="AI21" s="51"/>
      <c r="AJ21" s="53" t="str">
        <f t="shared" si="24"/>
        <v/>
      </c>
      <c r="AK21" s="51"/>
      <c r="AL21" s="53" t="str">
        <f t="shared" si="25"/>
        <v/>
      </c>
      <c r="AM21" s="51"/>
      <c r="AN21" s="53" t="str">
        <f t="shared" si="26"/>
        <v/>
      </c>
      <c r="AO21" s="51"/>
      <c r="AP21" s="53" t="str">
        <f t="shared" si="27"/>
        <v/>
      </c>
      <c r="AQ21" s="51"/>
      <c r="AR21" s="53" t="str">
        <f t="shared" si="28"/>
        <v/>
      </c>
      <c r="AS21" s="51"/>
      <c r="AT21" s="53" t="str">
        <f t="shared" si="29"/>
        <v/>
      </c>
      <c r="AU21" s="51"/>
      <c r="AV21" s="51"/>
      <c r="AW21" s="51"/>
      <c r="AX21" s="51"/>
      <c r="AY21" s="51"/>
      <c r="AZ21" s="51"/>
      <c r="BA21" s="51"/>
    </row>
    <row r="22" spans="1:53" ht="14.25" x14ac:dyDescent="0.15">
      <c r="A22" s="50"/>
      <c r="B22" s="51" t="str">
        <f>IF(spreedResult.!B33&lt;&gt;"",TEXT(spreedResult.!B33,"YYYY")&amp;TEXT(spreedResult.!B33,"MM")&amp;TEXT(spreedResult.!B33,"DD"),"")</f>
        <v/>
      </c>
      <c r="C22" s="51" t="str">
        <f>IF(spreedResult.!C33&lt;&gt;"",VLOOKUP(spreedResult.!C33,spreedResult.!$AU$1:$AV$13,2,0),"")</f>
        <v/>
      </c>
      <c r="D22" s="53"/>
      <c r="E22" s="53"/>
      <c r="F22" s="53"/>
      <c r="G22" s="53"/>
      <c r="H22" s="51" t="str">
        <f>IF(spreedResult.!P33&lt;&gt;"",VLOOKUP(spreedResult.!P33,Course!$A$2:$B$612,2,0),"")</f>
        <v/>
      </c>
      <c r="I22" s="53"/>
      <c r="J22" s="51" t="str">
        <f>CONCATENATE(TRIM(ASC(spreedResult.!F33))," ",TRIM(ASC(spreedResult.!G33)))</f>
        <v xml:space="preserve"> </v>
      </c>
      <c r="K22" s="52" t="str">
        <f>CONCATENATE(TRIM(spreedResult.!H33),"　",TRIM(spreedResult.!I33))</f>
        <v>　</v>
      </c>
      <c r="L22" s="51" t="str">
        <f>IFERROR(VLOOKUP(spreedResult.!K33,spreedResult.!$AX$4:$AY$5,2,0),"")</f>
        <v/>
      </c>
      <c r="M22" s="51" t="str">
        <f>IF(spreedResult.!L33&lt;&gt;"",TEXT(spreedResult.!L33,"YYYY")&amp;TEXT(spreedResult.!L33,"MM")&amp;TEXT(spreedResult.!L33,"DD"),"")</f>
        <v/>
      </c>
      <c r="N22" s="51"/>
      <c r="O22" s="51"/>
      <c r="P22" s="97" t="str">
        <f>IF(spreedResult.!$F33&lt;&gt;"",spreedResult.!$C$10,"")</f>
        <v/>
      </c>
      <c r="Q22" s="97" t="str">
        <f>IF(spreedResult.!$F33&lt;&gt;"",spreedResult.!$C$9,"")</f>
        <v/>
      </c>
      <c r="R22" s="54" t="str">
        <f>IF(spreedResult.!M33&lt;&gt;"",spreedResult.!M33,"")</f>
        <v/>
      </c>
      <c r="S22" s="51" t="str">
        <f>IF(spreedResult.!H33&lt;&gt;"",IF(spreedResult.!$I$8="左記ご住所に送付","2",""),"")</f>
        <v/>
      </c>
      <c r="T22" s="51"/>
      <c r="U22" s="51"/>
      <c r="V22" s="51"/>
      <c r="W22" s="51"/>
      <c r="X22" s="51"/>
      <c r="Y22" s="51"/>
      <c r="Z22" s="51"/>
      <c r="AA22" s="99"/>
      <c r="AB22" s="53" t="str">
        <f t="shared" si="20"/>
        <v/>
      </c>
      <c r="AC22" s="99"/>
      <c r="AD22" s="53" t="str">
        <f t="shared" si="21"/>
        <v/>
      </c>
      <c r="AE22" s="51"/>
      <c r="AF22" s="53" t="str">
        <f t="shared" si="22"/>
        <v/>
      </c>
      <c r="AG22" s="51"/>
      <c r="AH22" s="53" t="str">
        <f t="shared" si="23"/>
        <v/>
      </c>
      <c r="AI22" s="51"/>
      <c r="AJ22" s="53" t="str">
        <f t="shared" si="24"/>
        <v/>
      </c>
      <c r="AK22" s="51"/>
      <c r="AL22" s="53" t="str">
        <f t="shared" si="25"/>
        <v/>
      </c>
      <c r="AM22" s="51"/>
      <c r="AN22" s="53" t="str">
        <f t="shared" si="26"/>
        <v/>
      </c>
      <c r="AO22" s="51"/>
      <c r="AP22" s="53" t="str">
        <f t="shared" si="27"/>
        <v/>
      </c>
      <c r="AQ22" s="51"/>
      <c r="AR22" s="53" t="str">
        <f t="shared" si="28"/>
        <v/>
      </c>
      <c r="AS22" s="51"/>
      <c r="AT22" s="53" t="str">
        <f t="shared" si="29"/>
        <v/>
      </c>
      <c r="AU22" s="51"/>
      <c r="AV22" s="51"/>
      <c r="AW22" s="51"/>
      <c r="AX22" s="51"/>
      <c r="AY22" s="51"/>
      <c r="AZ22" s="51"/>
      <c r="BA22" s="51"/>
    </row>
    <row r="23" spans="1:53" ht="14.25" x14ac:dyDescent="0.15">
      <c r="A23" s="50"/>
      <c r="B23" s="51" t="str">
        <f>IF(spreedResult.!B34&lt;&gt;"",TEXT(spreedResult.!B34,"YYYY")&amp;TEXT(spreedResult.!B34,"MM")&amp;TEXT(spreedResult.!B34,"DD"),"")</f>
        <v/>
      </c>
      <c r="C23" s="51" t="str">
        <f>IF(spreedResult.!C34&lt;&gt;"",VLOOKUP(spreedResult.!C34,spreedResult.!$AU$1:$AV$13,2,0),"")</f>
        <v/>
      </c>
      <c r="D23" s="53"/>
      <c r="E23" s="53"/>
      <c r="F23" s="53"/>
      <c r="G23" s="53"/>
      <c r="H23" s="51" t="str">
        <f>IF(spreedResult.!P34&lt;&gt;"",VLOOKUP(spreedResult.!P34,Course!$A$2:$B$612,2,0),"")</f>
        <v/>
      </c>
      <c r="I23" s="53"/>
      <c r="J23" s="51" t="str">
        <f>CONCATENATE(TRIM(ASC(spreedResult.!F34))," ",TRIM(ASC(spreedResult.!G34)))</f>
        <v xml:space="preserve"> </v>
      </c>
      <c r="K23" s="52" t="str">
        <f>CONCATENATE(TRIM(spreedResult.!H34),"　",TRIM(spreedResult.!I34))</f>
        <v>　</v>
      </c>
      <c r="L23" s="51" t="str">
        <f>IFERROR(VLOOKUP(spreedResult.!K34,spreedResult.!$AX$4:$AY$5,2,0),"")</f>
        <v/>
      </c>
      <c r="M23" s="51" t="str">
        <f>IF(spreedResult.!L34&lt;&gt;"",TEXT(spreedResult.!L34,"YYYY")&amp;TEXT(spreedResult.!L34,"MM")&amp;TEXT(spreedResult.!L34,"DD"),"")</f>
        <v/>
      </c>
      <c r="N23" s="51"/>
      <c r="O23" s="51"/>
      <c r="P23" s="97" t="str">
        <f>IF(spreedResult.!$F34&lt;&gt;"",spreedResult.!$C$10,"")</f>
        <v/>
      </c>
      <c r="Q23" s="97" t="str">
        <f>IF(spreedResult.!$F34&lt;&gt;"",spreedResult.!$C$9,"")</f>
        <v/>
      </c>
      <c r="R23" s="54" t="str">
        <f>IF(spreedResult.!M34&lt;&gt;"",spreedResult.!M34,"")</f>
        <v/>
      </c>
      <c r="S23" s="51" t="str">
        <f>IF(spreedResult.!H34&lt;&gt;"",IF(spreedResult.!$I$8="左記ご住所に送付","2",""),"")</f>
        <v/>
      </c>
      <c r="T23" s="51"/>
      <c r="U23" s="51"/>
      <c r="V23" s="51"/>
      <c r="W23" s="51"/>
      <c r="X23" s="51"/>
      <c r="Y23" s="51"/>
      <c r="Z23" s="51"/>
      <c r="AA23" s="99"/>
      <c r="AB23" s="53" t="str">
        <f t="shared" si="20"/>
        <v/>
      </c>
      <c r="AC23" s="99"/>
      <c r="AD23" s="53" t="str">
        <f t="shared" si="21"/>
        <v/>
      </c>
      <c r="AE23" s="51"/>
      <c r="AF23" s="53" t="str">
        <f t="shared" si="22"/>
        <v/>
      </c>
      <c r="AG23" s="51"/>
      <c r="AH23" s="53" t="str">
        <f t="shared" si="23"/>
        <v/>
      </c>
      <c r="AI23" s="51"/>
      <c r="AJ23" s="53" t="str">
        <f t="shared" si="24"/>
        <v/>
      </c>
      <c r="AK23" s="51"/>
      <c r="AL23" s="53" t="str">
        <f t="shared" si="25"/>
        <v/>
      </c>
      <c r="AM23" s="51"/>
      <c r="AN23" s="53" t="str">
        <f t="shared" si="26"/>
        <v/>
      </c>
      <c r="AO23" s="51"/>
      <c r="AP23" s="53" t="str">
        <f t="shared" si="27"/>
        <v/>
      </c>
      <c r="AQ23" s="51"/>
      <c r="AR23" s="53" t="str">
        <f t="shared" si="28"/>
        <v/>
      </c>
      <c r="AS23" s="51"/>
      <c r="AT23" s="53" t="str">
        <f t="shared" si="29"/>
        <v/>
      </c>
      <c r="AU23" s="51"/>
      <c r="AV23" s="51"/>
      <c r="AW23" s="51"/>
      <c r="AX23" s="51"/>
      <c r="AY23" s="51"/>
      <c r="AZ23" s="51"/>
      <c r="BA23" s="51"/>
    </row>
    <row r="24" spans="1:53" ht="14.25" x14ac:dyDescent="0.15">
      <c r="A24" s="50"/>
      <c r="B24" s="51" t="str">
        <f>IF(spreedResult.!B35&lt;&gt;"",TEXT(spreedResult.!B35,"YYYY")&amp;TEXT(spreedResult.!B35,"MM")&amp;TEXT(spreedResult.!B35,"DD"),"")</f>
        <v/>
      </c>
      <c r="C24" s="51" t="str">
        <f>IF(spreedResult.!C35&lt;&gt;"",VLOOKUP(spreedResult.!C35,spreedResult.!$AU$1:$AV$13,2,0),"")</f>
        <v/>
      </c>
      <c r="D24" s="53"/>
      <c r="E24" s="53"/>
      <c r="F24" s="53"/>
      <c r="G24" s="53"/>
      <c r="H24" s="51" t="str">
        <f>IF(spreedResult.!P35&lt;&gt;"",VLOOKUP(spreedResult.!P35,Course!$A$2:$B$612,2,0),"")</f>
        <v/>
      </c>
      <c r="I24" s="53"/>
      <c r="J24" s="51" t="str">
        <f>CONCATENATE(TRIM(ASC(spreedResult.!F35))," ",TRIM(ASC(spreedResult.!G35)))</f>
        <v xml:space="preserve"> </v>
      </c>
      <c r="K24" s="52" t="str">
        <f>CONCATENATE(TRIM(spreedResult.!H35),"　",TRIM(spreedResult.!I35))</f>
        <v>　</v>
      </c>
      <c r="L24" s="51" t="str">
        <f>IFERROR(VLOOKUP(spreedResult.!K35,spreedResult.!$AX$4:$AY$5,2,0),"")</f>
        <v/>
      </c>
      <c r="M24" s="51" t="str">
        <f>IF(spreedResult.!L35&lt;&gt;"",TEXT(spreedResult.!L35,"YYYY")&amp;TEXT(spreedResult.!L35,"MM")&amp;TEXT(spreedResult.!L35,"DD"),"")</f>
        <v/>
      </c>
      <c r="N24" s="51"/>
      <c r="O24" s="51"/>
      <c r="P24" s="97" t="str">
        <f>IF(spreedResult.!$F35&lt;&gt;"",spreedResult.!$C$10,"")</f>
        <v/>
      </c>
      <c r="Q24" s="97" t="str">
        <f>IF(spreedResult.!$F35&lt;&gt;"",spreedResult.!$C$9,"")</f>
        <v/>
      </c>
      <c r="R24" s="54" t="str">
        <f>IF(spreedResult.!M35&lt;&gt;"",spreedResult.!M35,"")</f>
        <v/>
      </c>
      <c r="S24" s="51" t="str">
        <f>IF(spreedResult.!H35&lt;&gt;"",IF(spreedResult.!$I$8="左記ご住所に送付","2",""),"")</f>
        <v/>
      </c>
      <c r="T24" s="51"/>
      <c r="U24" s="51"/>
      <c r="V24" s="51"/>
      <c r="W24" s="51"/>
      <c r="X24" s="51"/>
      <c r="Y24" s="51"/>
      <c r="Z24" s="51"/>
      <c r="AA24" s="99"/>
      <c r="AB24" s="53" t="str">
        <f t="shared" si="20"/>
        <v/>
      </c>
      <c r="AC24" s="99"/>
      <c r="AD24" s="53" t="str">
        <f t="shared" si="21"/>
        <v/>
      </c>
      <c r="AE24" s="51"/>
      <c r="AF24" s="53" t="str">
        <f t="shared" si="22"/>
        <v/>
      </c>
      <c r="AG24" s="51"/>
      <c r="AH24" s="53" t="str">
        <f t="shared" si="23"/>
        <v/>
      </c>
      <c r="AI24" s="51"/>
      <c r="AJ24" s="53" t="str">
        <f t="shared" si="24"/>
        <v/>
      </c>
      <c r="AK24" s="51"/>
      <c r="AL24" s="53" t="str">
        <f t="shared" si="25"/>
        <v/>
      </c>
      <c r="AM24" s="51"/>
      <c r="AN24" s="53" t="str">
        <f t="shared" si="26"/>
        <v/>
      </c>
      <c r="AO24" s="51"/>
      <c r="AP24" s="53" t="str">
        <f t="shared" si="27"/>
        <v/>
      </c>
      <c r="AQ24" s="51"/>
      <c r="AR24" s="53" t="str">
        <f t="shared" si="28"/>
        <v/>
      </c>
      <c r="AS24" s="51"/>
      <c r="AT24" s="53" t="str">
        <f t="shared" si="29"/>
        <v/>
      </c>
      <c r="AU24" s="51"/>
      <c r="AV24" s="51"/>
      <c r="AW24" s="51"/>
      <c r="AX24" s="51"/>
      <c r="AY24" s="51"/>
      <c r="AZ24" s="51"/>
      <c r="BA24" s="51"/>
    </row>
    <row r="25" spans="1:53" ht="14.25" x14ac:dyDescent="0.15">
      <c r="A25" s="50"/>
      <c r="B25" s="51" t="str">
        <f>IF(spreedResult.!B36&lt;&gt;"",TEXT(spreedResult.!B36,"YYYY")&amp;TEXT(spreedResult.!B36,"MM")&amp;TEXT(spreedResult.!B36,"DD"),"")</f>
        <v/>
      </c>
      <c r="C25" s="51" t="str">
        <f>IF(spreedResult.!C36&lt;&gt;"",VLOOKUP(spreedResult.!C36,spreedResult.!$AU$1:$AV$13,2,0),"")</f>
        <v/>
      </c>
      <c r="D25" s="53"/>
      <c r="E25" s="53"/>
      <c r="F25" s="53"/>
      <c r="G25" s="53"/>
      <c r="H25" s="51" t="str">
        <f>IF(spreedResult.!P36&lt;&gt;"",VLOOKUP(spreedResult.!P36,Course!$A$2:$B$612,2,0),"")</f>
        <v/>
      </c>
      <c r="I25" s="53"/>
      <c r="J25" s="51" t="str">
        <f>CONCATENATE(TRIM(ASC(spreedResult.!F36))," ",TRIM(ASC(spreedResult.!G36)))</f>
        <v xml:space="preserve"> </v>
      </c>
      <c r="K25" s="52" t="str">
        <f>CONCATENATE(TRIM(spreedResult.!H36),"　",TRIM(spreedResult.!I36))</f>
        <v>　</v>
      </c>
      <c r="L25" s="51" t="str">
        <f>IFERROR(VLOOKUP(spreedResult.!K36,spreedResult.!$AX$4:$AY$5,2,0),"")</f>
        <v/>
      </c>
      <c r="M25" s="51" t="str">
        <f>IF(spreedResult.!L36&lt;&gt;"",TEXT(spreedResult.!L36,"YYYY")&amp;TEXT(spreedResult.!L36,"MM")&amp;TEXT(spreedResult.!L36,"DD"),"")</f>
        <v/>
      </c>
      <c r="N25" s="51"/>
      <c r="O25" s="51"/>
      <c r="P25" s="97" t="str">
        <f>IF(spreedResult.!$F36&lt;&gt;"",spreedResult.!$C$10,"")</f>
        <v/>
      </c>
      <c r="Q25" s="97" t="str">
        <f>IF(spreedResult.!$F36&lt;&gt;"",spreedResult.!$C$9,"")</f>
        <v/>
      </c>
      <c r="R25" s="54" t="str">
        <f>IF(spreedResult.!M36&lt;&gt;"",spreedResult.!M36,"")</f>
        <v/>
      </c>
      <c r="S25" s="51" t="str">
        <f>IF(spreedResult.!H36&lt;&gt;"",IF(spreedResult.!$I$8="左記ご住所に送付","2",""),"")</f>
        <v/>
      </c>
      <c r="T25" s="51"/>
      <c r="U25" s="51"/>
      <c r="V25" s="51"/>
      <c r="W25" s="51"/>
      <c r="X25" s="51"/>
      <c r="Y25" s="51"/>
      <c r="Z25" s="51"/>
      <c r="AA25" s="99"/>
      <c r="AB25" s="53" t="str">
        <f t="shared" si="20"/>
        <v/>
      </c>
      <c r="AC25" s="99"/>
      <c r="AD25" s="53" t="str">
        <f t="shared" si="21"/>
        <v/>
      </c>
      <c r="AE25" s="51"/>
      <c r="AF25" s="53" t="str">
        <f t="shared" si="22"/>
        <v/>
      </c>
      <c r="AG25" s="51"/>
      <c r="AH25" s="53" t="str">
        <f t="shared" si="23"/>
        <v/>
      </c>
      <c r="AI25" s="51"/>
      <c r="AJ25" s="53" t="str">
        <f t="shared" si="24"/>
        <v/>
      </c>
      <c r="AK25" s="51"/>
      <c r="AL25" s="53" t="str">
        <f t="shared" si="25"/>
        <v/>
      </c>
      <c r="AM25" s="51"/>
      <c r="AN25" s="53" t="str">
        <f t="shared" si="26"/>
        <v/>
      </c>
      <c r="AO25" s="51"/>
      <c r="AP25" s="53" t="str">
        <f t="shared" si="27"/>
        <v/>
      </c>
      <c r="AQ25" s="51"/>
      <c r="AR25" s="53" t="str">
        <f t="shared" si="28"/>
        <v/>
      </c>
      <c r="AS25" s="51"/>
      <c r="AT25" s="53" t="str">
        <f t="shared" si="29"/>
        <v/>
      </c>
      <c r="AU25" s="51"/>
      <c r="AV25" s="51"/>
      <c r="AW25" s="51"/>
      <c r="AX25" s="51"/>
      <c r="AY25" s="51"/>
      <c r="AZ25" s="51"/>
      <c r="BA25" s="51"/>
    </row>
    <row r="26" spans="1:53" ht="14.25" x14ac:dyDescent="0.15">
      <c r="A26" s="50"/>
      <c r="B26" s="51" t="str">
        <f>IF(spreedResult.!B37&lt;&gt;"",TEXT(spreedResult.!B37,"YYYY")&amp;TEXT(spreedResult.!B37,"MM")&amp;TEXT(spreedResult.!B37,"DD"),"")</f>
        <v/>
      </c>
      <c r="C26" s="51" t="str">
        <f>IF(spreedResult.!C37&lt;&gt;"",VLOOKUP(spreedResult.!C37,spreedResult.!$AU$1:$AV$13,2,0),"")</f>
        <v/>
      </c>
      <c r="D26" s="53"/>
      <c r="E26" s="53"/>
      <c r="F26" s="53"/>
      <c r="G26" s="53"/>
      <c r="H26" s="51" t="str">
        <f>IF(spreedResult.!P37&lt;&gt;"",VLOOKUP(spreedResult.!P37,Course!$A$2:$B$612,2,0),"")</f>
        <v/>
      </c>
      <c r="I26" s="53"/>
      <c r="J26" s="51" t="str">
        <f>CONCATENATE(TRIM(ASC(spreedResult.!F37))," ",TRIM(ASC(spreedResult.!G37)))</f>
        <v xml:space="preserve"> </v>
      </c>
      <c r="K26" s="52" t="str">
        <f>CONCATENATE(TRIM(spreedResult.!H37),"　",TRIM(spreedResult.!I37))</f>
        <v>　</v>
      </c>
      <c r="L26" s="51" t="str">
        <f>IFERROR(VLOOKUP(spreedResult.!K37,spreedResult.!$AX$4:$AY$5,2,0),"")</f>
        <v/>
      </c>
      <c r="M26" s="51" t="str">
        <f>IF(spreedResult.!L37&lt;&gt;"",TEXT(spreedResult.!L37,"YYYY")&amp;TEXT(spreedResult.!L37,"MM")&amp;TEXT(spreedResult.!L37,"DD"),"")</f>
        <v/>
      </c>
      <c r="N26" s="51"/>
      <c r="O26" s="51"/>
      <c r="P26" s="97" t="str">
        <f>IF(spreedResult.!$F37&lt;&gt;"",spreedResult.!$C$10,"")</f>
        <v/>
      </c>
      <c r="Q26" s="97" t="str">
        <f>IF(spreedResult.!$F37&lt;&gt;"",spreedResult.!$C$9,"")</f>
        <v/>
      </c>
      <c r="R26" s="54" t="str">
        <f>IF(spreedResult.!M37&lt;&gt;"",spreedResult.!M37,"")</f>
        <v/>
      </c>
      <c r="S26" s="51" t="str">
        <f>IF(spreedResult.!H37&lt;&gt;"",IF(spreedResult.!$I$8="左記ご住所に送付","2",""),"")</f>
        <v/>
      </c>
      <c r="T26" s="51"/>
      <c r="U26" s="51"/>
      <c r="V26" s="51"/>
      <c r="W26" s="51"/>
      <c r="X26" s="51"/>
      <c r="Y26" s="51"/>
      <c r="Z26" s="51"/>
      <c r="AA26" s="99"/>
      <c r="AB26" s="53" t="str">
        <f t="shared" si="20"/>
        <v/>
      </c>
      <c r="AC26" s="99"/>
      <c r="AD26" s="53" t="str">
        <f t="shared" si="21"/>
        <v/>
      </c>
      <c r="AE26" s="51"/>
      <c r="AF26" s="53" t="str">
        <f t="shared" si="22"/>
        <v/>
      </c>
      <c r="AG26" s="51"/>
      <c r="AH26" s="53" t="str">
        <f t="shared" si="23"/>
        <v/>
      </c>
      <c r="AI26" s="51"/>
      <c r="AJ26" s="53" t="str">
        <f t="shared" si="24"/>
        <v/>
      </c>
      <c r="AK26" s="51"/>
      <c r="AL26" s="53" t="str">
        <f t="shared" si="25"/>
        <v/>
      </c>
      <c r="AM26" s="51"/>
      <c r="AN26" s="53" t="str">
        <f t="shared" si="26"/>
        <v/>
      </c>
      <c r="AO26" s="51"/>
      <c r="AP26" s="53" t="str">
        <f t="shared" si="27"/>
        <v/>
      </c>
      <c r="AQ26" s="51"/>
      <c r="AR26" s="53" t="str">
        <f t="shared" si="28"/>
        <v/>
      </c>
      <c r="AS26" s="51"/>
      <c r="AT26" s="53" t="str">
        <f t="shared" si="29"/>
        <v/>
      </c>
      <c r="AU26" s="51"/>
      <c r="AV26" s="51"/>
      <c r="AW26" s="51"/>
      <c r="AX26" s="51"/>
      <c r="AY26" s="51"/>
      <c r="AZ26" s="51"/>
      <c r="BA26" s="51"/>
    </row>
    <row r="27" spans="1:53" ht="14.25" x14ac:dyDescent="0.15">
      <c r="A27" s="50"/>
      <c r="B27" s="51" t="str">
        <f>IF(spreedResult.!B38&lt;&gt;"",TEXT(spreedResult.!B38,"YYYY")&amp;TEXT(spreedResult.!B38,"MM")&amp;TEXT(spreedResult.!B38,"DD"),"")</f>
        <v/>
      </c>
      <c r="C27" s="51" t="str">
        <f>IF(spreedResult.!C38&lt;&gt;"",VLOOKUP(spreedResult.!C38,spreedResult.!$AU$1:$AV$13,2,0),"")</f>
        <v/>
      </c>
      <c r="D27" s="53"/>
      <c r="E27" s="53"/>
      <c r="F27" s="53"/>
      <c r="G27" s="53"/>
      <c r="H27" s="51" t="str">
        <f>IF(spreedResult.!P38&lt;&gt;"",VLOOKUP(spreedResult.!P38,Course!$A$2:$B$612,2,0),"")</f>
        <v/>
      </c>
      <c r="I27" s="53"/>
      <c r="J27" s="51" t="str">
        <f>CONCATENATE(TRIM(ASC(spreedResult.!F38))," ",TRIM(ASC(spreedResult.!G38)))</f>
        <v xml:space="preserve"> </v>
      </c>
      <c r="K27" s="52" t="str">
        <f>CONCATENATE(TRIM(spreedResult.!H38),"　",TRIM(spreedResult.!I38))</f>
        <v>　</v>
      </c>
      <c r="L27" s="51" t="str">
        <f>IFERROR(VLOOKUP(spreedResult.!K38,spreedResult.!$AX$4:$AY$5,2,0),"")</f>
        <v/>
      </c>
      <c r="M27" s="51" t="str">
        <f>IF(spreedResult.!L38&lt;&gt;"",TEXT(spreedResult.!L38,"YYYY")&amp;TEXT(spreedResult.!L38,"MM")&amp;TEXT(spreedResult.!L38,"DD"),"")</f>
        <v/>
      </c>
      <c r="N27" s="51"/>
      <c r="O27" s="51"/>
      <c r="P27" s="97" t="str">
        <f>IF(spreedResult.!$F38&lt;&gt;"",spreedResult.!$C$10,"")</f>
        <v/>
      </c>
      <c r="Q27" s="97" t="str">
        <f>IF(spreedResult.!$F38&lt;&gt;"",spreedResult.!$C$9,"")</f>
        <v/>
      </c>
      <c r="R27" s="54" t="str">
        <f>IF(spreedResult.!M38&lt;&gt;"",spreedResult.!M38,"")</f>
        <v/>
      </c>
      <c r="S27" s="51" t="str">
        <f>IF(spreedResult.!H38&lt;&gt;"",IF(spreedResult.!$I$8="左記ご住所に送付","2",""),"")</f>
        <v/>
      </c>
      <c r="T27" s="51"/>
      <c r="U27" s="51"/>
      <c r="V27" s="51"/>
      <c r="W27" s="51"/>
      <c r="X27" s="51"/>
      <c r="Y27" s="51"/>
      <c r="Z27" s="51"/>
      <c r="AA27" s="99"/>
      <c r="AB27" s="53" t="str">
        <f t="shared" si="20"/>
        <v/>
      </c>
      <c r="AC27" s="99"/>
      <c r="AD27" s="53" t="str">
        <f t="shared" si="21"/>
        <v/>
      </c>
      <c r="AE27" s="51"/>
      <c r="AF27" s="53" t="str">
        <f t="shared" si="22"/>
        <v/>
      </c>
      <c r="AG27" s="51"/>
      <c r="AH27" s="53" t="str">
        <f t="shared" si="23"/>
        <v/>
      </c>
      <c r="AI27" s="51"/>
      <c r="AJ27" s="53" t="str">
        <f t="shared" si="24"/>
        <v/>
      </c>
      <c r="AK27" s="51"/>
      <c r="AL27" s="53" t="str">
        <f t="shared" si="25"/>
        <v/>
      </c>
      <c r="AM27" s="51"/>
      <c r="AN27" s="53" t="str">
        <f t="shared" si="26"/>
        <v/>
      </c>
      <c r="AO27" s="51"/>
      <c r="AP27" s="53" t="str">
        <f t="shared" si="27"/>
        <v/>
      </c>
      <c r="AQ27" s="51"/>
      <c r="AR27" s="53" t="str">
        <f t="shared" si="28"/>
        <v/>
      </c>
      <c r="AS27" s="51"/>
      <c r="AT27" s="53" t="str">
        <f t="shared" si="29"/>
        <v/>
      </c>
      <c r="AU27" s="51"/>
      <c r="AV27" s="51"/>
      <c r="AW27" s="51"/>
      <c r="AX27" s="51"/>
      <c r="AY27" s="51"/>
      <c r="AZ27" s="51"/>
      <c r="BA27" s="51"/>
    </row>
    <row r="28" spans="1:53" ht="14.25" x14ac:dyDescent="0.15">
      <c r="A28" s="50"/>
      <c r="B28" s="51" t="str">
        <f>IF(spreedResult.!B39&lt;&gt;"",TEXT(spreedResult.!B39,"YYYY")&amp;TEXT(spreedResult.!B39,"MM")&amp;TEXT(spreedResult.!B39,"DD"),"")</f>
        <v/>
      </c>
      <c r="C28" s="51" t="str">
        <f>IF(spreedResult.!C39&lt;&gt;"",VLOOKUP(spreedResult.!C39,spreedResult.!$AU$1:$AV$13,2,0),"")</f>
        <v/>
      </c>
      <c r="D28" s="53"/>
      <c r="E28" s="53"/>
      <c r="F28" s="53"/>
      <c r="G28" s="53"/>
      <c r="H28" s="51" t="str">
        <f>IF(spreedResult.!P39&lt;&gt;"",VLOOKUP(spreedResult.!P39,Course!$A$2:$B$612,2,0),"")</f>
        <v/>
      </c>
      <c r="I28" s="53"/>
      <c r="J28" s="51" t="str">
        <f>CONCATENATE(TRIM(ASC(spreedResult.!F39))," ",TRIM(ASC(spreedResult.!G39)))</f>
        <v xml:space="preserve"> </v>
      </c>
      <c r="K28" s="52" t="str">
        <f>CONCATENATE(TRIM(spreedResult.!H39),"　",TRIM(spreedResult.!I39))</f>
        <v>　</v>
      </c>
      <c r="L28" s="51" t="str">
        <f>IFERROR(VLOOKUP(spreedResult.!K39,spreedResult.!$AX$4:$AY$5,2,0),"")</f>
        <v/>
      </c>
      <c r="M28" s="51" t="str">
        <f>IF(spreedResult.!L39&lt;&gt;"",TEXT(spreedResult.!L39,"YYYY")&amp;TEXT(spreedResult.!L39,"MM")&amp;TEXT(spreedResult.!L39,"DD"),"")</f>
        <v/>
      </c>
      <c r="N28" s="51"/>
      <c r="O28" s="51"/>
      <c r="P28" s="97" t="str">
        <f>IF(spreedResult.!$F39&lt;&gt;"",spreedResult.!$C$10,"")</f>
        <v/>
      </c>
      <c r="Q28" s="97" t="str">
        <f>IF(spreedResult.!$F39&lt;&gt;"",spreedResult.!$C$9,"")</f>
        <v/>
      </c>
      <c r="R28" s="54" t="str">
        <f>IF(spreedResult.!M39&lt;&gt;"",spreedResult.!M39,"")</f>
        <v/>
      </c>
      <c r="S28" s="51" t="str">
        <f>IF(spreedResult.!H39&lt;&gt;"",IF(spreedResult.!$I$8="左記ご住所に送付","2",""),"")</f>
        <v/>
      </c>
      <c r="T28" s="51"/>
      <c r="U28" s="51"/>
      <c r="V28" s="51"/>
      <c r="W28" s="51"/>
      <c r="X28" s="51"/>
      <c r="Y28" s="51"/>
      <c r="Z28" s="51"/>
      <c r="AA28" s="99"/>
      <c r="AB28" s="53" t="str">
        <f t="shared" si="20"/>
        <v/>
      </c>
      <c r="AC28" s="99"/>
      <c r="AD28" s="53" t="str">
        <f t="shared" si="21"/>
        <v/>
      </c>
      <c r="AE28" s="51"/>
      <c r="AF28" s="53" t="str">
        <f t="shared" si="22"/>
        <v/>
      </c>
      <c r="AG28" s="51"/>
      <c r="AH28" s="53" t="str">
        <f t="shared" si="23"/>
        <v/>
      </c>
      <c r="AI28" s="51"/>
      <c r="AJ28" s="53" t="str">
        <f t="shared" si="24"/>
        <v/>
      </c>
      <c r="AK28" s="51"/>
      <c r="AL28" s="53" t="str">
        <f t="shared" si="25"/>
        <v/>
      </c>
      <c r="AM28" s="51"/>
      <c r="AN28" s="53" t="str">
        <f t="shared" si="26"/>
        <v/>
      </c>
      <c r="AO28" s="51"/>
      <c r="AP28" s="53" t="str">
        <f t="shared" si="27"/>
        <v/>
      </c>
      <c r="AQ28" s="51"/>
      <c r="AR28" s="53" t="str">
        <f t="shared" si="28"/>
        <v/>
      </c>
      <c r="AS28" s="51"/>
      <c r="AT28" s="53" t="str">
        <f t="shared" si="29"/>
        <v/>
      </c>
      <c r="AU28" s="51"/>
      <c r="AV28" s="51"/>
      <c r="AW28" s="51"/>
      <c r="AX28" s="51"/>
      <c r="AY28" s="51"/>
      <c r="AZ28" s="51"/>
      <c r="BA28" s="51"/>
    </row>
    <row r="29" spans="1:53" ht="14.25" x14ac:dyDescent="0.15">
      <c r="A29" s="50"/>
      <c r="B29" s="51" t="str">
        <f>IF(spreedResult.!B40&lt;&gt;"",TEXT(spreedResult.!B40,"YYYY")&amp;TEXT(spreedResult.!B40,"MM")&amp;TEXT(spreedResult.!B40,"DD"),"")</f>
        <v/>
      </c>
      <c r="C29" s="51" t="str">
        <f>IF(spreedResult.!C40&lt;&gt;"",VLOOKUP(spreedResult.!C40,spreedResult.!$AU$1:$AV$13,2,0),"")</f>
        <v/>
      </c>
      <c r="D29" s="53"/>
      <c r="E29" s="53"/>
      <c r="F29" s="53"/>
      <c r="G29" s="53"/>
      <c r="H29" s="51" t="str">
        <f>IF(spreedResult.!P40&lt;&gt;"",VLOOKUP(spreedResult.!P40,Course!$A$2:$B$612,2,0),"")</f>
        <v/>
      </c>
      <c r="I29" s="53"/>
      <c r="J29" s="51" t="str">
        <f>CONCATENATE(TRIM(ASC(spreedResult.!F40))," ",TRIM(ASC(spreedResult.!G40)))</f>
        <v xml:space="preserve"> </v>
      </c>
      <c r="K29" s="52" t="str">
        <f>CONCATENATE(TRIM(spreedResult.!H40),"　",TRIM(spreedResult.!I40))</f>
        <v>　</v>
      </c>
      <c r="L29" s="51" t="str">
        <f>IFERROR(VLOOKUP(spreedResult.!K40,spreedResult.!$AX$4:$AY$5,2,0),"")</f>
        <v/>
      </c>
      <c r="M29" s="51" t="str">
        <f>IF(spreedResult.!L40&lt;&gt;"",TEXT(spreedResult.!L40,"YYYY")&amp;TEXT(spreedResult.!L40,"MM")&amp;TEXT(spreedResult.!L40,"DD"),"")</f>
        <v/>
      </c>
      <c r="N29" s="51"/>
      <c r="O29" s="51"/>
      <c r="P29" s="97" t="str">
        <f>IF(spreedResult.!$F40&lt;&gt;"",spreedResult.!$C$10,"")</f>
        <v/>
      </c>
      <c r="Q29" s="97" t="str">
        <f>IF(spreedResult.!$F40&lt;&gt;"",spreedResult.!$C$9,"")</f>
        <v/>
      </c>
      <c r="R29" s="54" t="str">
        <f>IF(spreedResult.!M40&lt;&gt;"",spreedResult.!M40,"")</f>
        <v/>
      </c>
      <c r="S29" s="51" t="str">
        <f>IF(spreedResult.!H40&lt;&gt;"",IF(spreedResult.!$I$8="左記ご住所に送付","2",""),"")</f>
        <v/>
      </c>
      <c r="T29" s="51"/>
      <c r="U29" s="51"/>
      <c r="V29" s="51"/>
      <c r="W29" s="51"/>
      <c r="X29" s="51"/>
      <c r="Y29" s="51"/>
      <c r="Z29" s="51"/>
      <c r="AA29" s="99"/>
      <c r="AB29" s="53" t="str">
        <f t="shared" si="20"/>
        <v/>
      </c>
      <c r="AC29" s="99"/>
      <c r="AD29" s="53" t="str">
        <f t="shared" si="21"/>
        <v/>
      </c>
      <c r="AE29" s="51"/>
      <c r="AF29" s="53" t="str">
        <f t="shared" si="22"/>
        <v/>
      </c>
      <c r="AG29" s="51"/>
      <c r="AH29" s="53" t="str">
        <f t="shared" si="23"/>
        <v/>
      </c>
      <c r="AI29" s="51"/>
      <c r="AJ29" s="53" t="str">
        <f t="shared" si="24"/>
        <v/>
      </c>
      <c r="AK29" s="51"/>
      <c r="AL29" s="53" t="str">
        <f t="shared" si="25"/>
        <v/>
      </c>
      <c r="AM29" s="51"/>
      <c r="AN29" s="53" t="str">
        <f t="shared" si="26"/>
        <v/>
      </c>
      <c r="AO29" s="51"/>
      <c r="AP29" s="53" t="str">
        <f t="shared" si="27"/>
        <v/>
      </c>
      <c r="AQ29" s="51"/>
      <c r="AR29" s="53" t="str">
        <f t="shared" si="28"/>
        <v/>
      </c>
      <c r="AS29" s="51"/>
      <c r="AT29" s="53" t="str">
        <f t="shared" si="29"/>
        <v/>
      </c>
      <c r="AU29" s="51"/>
      <c r="AV29" s="51"/>
      <c r="AW29" s="51"/>
      <c r="AX29" s="51"/>
      <c r="AY29" s="51"/>
      <c r="AZ29" s="51"/>
      <c r="BA29" s="51"/>
    </row>
    <row r="30" spans="1:53" ht="14.25" x14ac:dyDescent="0.15">
      <c r="A30" s="50"/>
      <c r="B30" s="51" t="str">
        <f>IF(spreedResult.!B41&lt;&gt;"",TEXT(spreedResult.!B41,"YYYY")&amp;TEXT(spreedResult.!B41,"MM")&amp;TEXT(spreedResult.!B41,"DD"),"")</f>
        <v/>
      </c>
      <c r="C30" s="51" t="str">
        <f>IF(spreedResult.!C41&lt;&gt;"",VLOOKUP(spreedResult.!C41,spreedResult.!$AU$1:$AV$13,2,0),"")</f>
        <v/>
      </c>
      <c r="D30" s="53"/>
      <c r="E30" s="53"/>
      <c r="F30" s="53"/>
      <c r="G30" s="53"/>
      <c r="H30" s="51" t="str">
        <f>IF(spreedResult.!P41&lt;&gt;"",VLOOKUP(spreedResult.!P41,Course!$A$2:$B$612,2,0),"")</f>
        <v/>
      </c>
      <c r="I30" s="53"/>
      <c r="J30" s="51" t="str">
        <f>CONCATENATE(TRIM(ASC(spreedResult.!F41))," ",TRIM(ASC(spreedResult.!G41)))</f>
        <v xml:space="preserve"> </v>
      </c>
      <c r="K30" s="52" t="str">
        <f>CONCATENATE(TRIM(spreedResult.!H41),"　",TRIM(spreedResult.!I41))</f>
        <v>　</v>
      </c>
      <c r="L30" s="51" t="str">
        <f>IFERROR(VLOOKUP(spreedResult.!K41,spreedResult.!$AX$4:$AY$5,2,0),"")</f>
        <v/>
      </c>
      <c r="M30" s="51" t="str">
        <f>IF(spreedResult.!L41&lt;&gt;"",TEXT(spreedResult.!L41,"YYYY")&amp;TEXT(spreedResult.!L41,"MM")&amp;TEXT(spreedResult.!L41,"DD"),"")</f>
        <v/>
      </c>
      <c r="N30" s="51"/>
      <c r="O30" s="51"/>
      <c r="P30" s="97" t="str">
        <f>IF(spreedResult.!$F41&lt;&gt;"",spreedResult.!$C$10,"")</f>
        <v/>
      </c>
      <c r="Q30" s="97" t="str">
        <f>IF(spreedResult.!$F41&lt;&gt;"",spreedResult.!$C$9,"")</f>
        <v/>
      </c>
      <c r="R30" s="54" t="str">
        <f>IF(spreedResult.!M41&lt;&gt;"",spreedResult.!M41,"")</f>
        <v/>
      </c>
      <c r="S30" s="51" t="str">
        <f>IF(spreedResult.!H41&lt;&gt;"",IF(spreedResult.!$I$8="左記ご住所に送付","2",""),"")</f>
        <v/>
      </c>
      <c r="T30" s="51"/>
      <c r="U30" s="51"/>
      <c r="V30" s="51"/>
      <c r="W30" s="51"/>
      <c r="X30" s="51"/>
      <c r="Y30" s="51"/>
      <c r="Z30" s="51"/>
      <c r="AA30" s="99"/>
      <c r="AB30" s="53" t="str">
        <f t="shared" si="20"/>
        <v/>
      </c>
      <c r="AC30" s="99"/>
      <c r="AD30" s="53" t="str">
        <f t="shared" si="21"/>
        <v/>
      </c>
      <c r="AE30" s="51"/>
      <c r="AF30" s="53" t="str">
        <f t="shared" si="22"/>
        <v/>
      </c>
      <c r="AG30" s="51"/>
      <c r="AH30" s="53" t="str">
        <f t="shared" si="23"/>
        <v/>
      </c>
      <c r="AI30" s="51"/>
      <c r="AJ30" s="53" t="str">
        <f t="shared" si="24"/>
        <v/>
      </c>
      <c r="AK30" s="51"/>
      <c r="AL30" s="53" t="str">
        <f t="shared" si="25"/>
        <v/>
      </c>
      <c r="AM30" s="51"/>
      <c r="AN30" s="53" t="str">
        <f t="shared" si="26"/>
        <v/>
      </c>
      <c r="AO30" s="51"/>
      <c r="AP30" s="53" t="str">
        <f t="shared" si="27"/>
        <v/>
      </c>
      <c r="AQ30" s="51"/>
      <c r="AR30" s="53" t="str">
        <f t="shared" si="28"/>
        <v/>
      </c>
      <c r="AS30" s="51"/>
      <c r="AT30" s="53" t="str">
        <f t="shared" si="29"/>
        <v/>
      </c>
      <c r="AU30" s="51"/>
      <c r="AV30" s="51"/>
      <c r="AW30" s="51"/>
      <c r="AX30" s="51"/>
      <c r="AY30" s="51"/>
      <c r="AZ30" s="51"/>
      <c r="BA30" s="51"/>
    </row>
    <row r="31" spans="1:53" ht="14.25" x14ac:dyDescent="0.15">
      <c r="A31" s="50"/>
      <c r="B31" s="51" t="str">
        <f>IF(spreedResult.!B42&lt;&gt;"",TEXT(spreedResult.!B42,"YYYY")&amp;TEXT(spreedResult.!B42,"MM")&amp;TEXT(spreedResult.!B42,"DD"),"")</f>
        <v/>
      </c>
      <c r="C31" s="51" t="str">
        <f>IF(spreedResult.!C42&lt;&gt;"",VLOOKUP(spreedResult.!C42,spreedResult.!$AU$1:$AV$13,2,0),"")</f>
        <v/>
      </c>
      <c r="D31" s="53"/>
      <c r="E31" s="53"/>
      <c r="F31" s="53"/>
      <c r="G31" s="53"/>
      <c r="H31" s="51" t="str">
        <f>IF(spreedResult.!P42&lt;&gt;"",VLOOKUP(spreedResult.!P42,Course!$A$2:$B$612,2,0),"")</f>
        <v/>
      </c>
      <c r="I31" s="53"/>
      <c r="J31" s="51" t="str">
        <f>CONCATENATE(TRIM(ASC(spreedResult.!F42))," ",TRIM(ASC(spreedResult.!G42)))</f>
        <v xml:space="preserve"> </v>
      </c>
      <c r="K31" s="52" t="str">
        <f>CONCATENATE(TRIM(spreedResult.!H42),"　",TRIM(spreedResult.!I42))</f>
        <v>　</v>
      </c>
      <c r="L31" s="51" t="str">
        <f>IFERROR(VLOOKUP(spreedResult.!K42,spreedResult.!$AX$4:$AY$5,2,0),"")</f>
        <v/>
      </c>
      <c r="M31" s="51" t="str">
        <f>IF(spreedResult.!L42&lt;&gt;"",TEXT(spreedResult.!L42,"YYYY")&amp;TEXT(spreedResult.!L42,"MM")&amp;TEXT(spreedResult.!L42,"DD"),"")</f>
        <v/>
      </c>
      <c r="N31" s="51"/>
      <c r="O31" s="51"/>
      <c r="P31" s="97" t="str">
        <f>IF(spreedResult.!$F42&lt;&gt;"",spreedResult.!$C$10,"")</f>
        <v/>
      </c>
      <c r="Q31" s="97" t="str">
        <f>IF(spreedResult.!$F42&lt;&gt;"",spreedResult.!$C$9,"")</f>
        <v/>
      </c>
      <c r="R31" s="54" t="str">
        <f>IF(spreedResult.!M42&lt;&gt;"",spreedResult.!M42,"")</f>
        <v/>
      </c>
      <c r="S31" s="51" t="str">
        <f>IF(spreedResult.!H42&lt;&gt;"",IF(spreedResult.!$I$8="左記ご住所に送付","2",""),"")</f>
        <v/>
      </c>
      <c r="T31" s="51"/>
      <c r="U31" s="51"/>
      <c r="V31" s="51"/>
      <c r="W31" s="51"/>
      <c r="X31" s="51"/>
      <c r="Y31" s="51"/>
      <c r="Z31" s="51"/>
      <c r="AA31" s="99"/>
      <c r="AB31" s="53" t="str">
        <f t="shared" si="20"/>
        <v/>
      </c>
      <c r="AC31" s="99"/>
      <c r="AD31" s="53" t="str">
        <f t="shared" si="21"/>
        <v/>
      </c>
      <c r="AE31" s="51"/>
      <c r="AF31" s="53" t="str">
        <f t="shared" si="22"/>
        <v/>
      </c>
      <c r="AG31" s="51"/>
      <c r="AH31" s="53" t="str">
        <f t="shared" si="23"/>
        <v/>
      </c>
      <c r="AI31" s="51"/>
      <c r="AJ31" s="53" t="str">
        <f t="shared" si="24"/>
        <v/>
      </c>
      <c r="AK31" s="51"/>
      <c r="AL31" s="53" t="str">
        <f t="shared" si="25"/>
        <v/>
      </c>
      <c r="AM31" s="51"/>
      <c r="AN31" s="53" t="str">
        <f t="shared" si="26"/>
        <v/>
      </c>
      <c r="AO31" s="51"/>
      <c r="AP31" s="53" t="str">
        <f t="shared" si="27"/>
        <v/>
      </c>
      <c r="AQ31" s="51"/>
      <c r="AR31" s="53" t="str">
        <f t="shared" si="28"/>
        <v/>
      </c>
      <c r="AS31" s="51"/>
      <c r="AT31" s="53" t="str">
        <f t="shared" si="29"/>
        <v/>
      </c>
      <c r="AU31" s="51"/>
      <c r="AV31" s="51"/>
      <c r="AW31" s="51"/>
      <c r="AX31" s="51"/>
      <c r="AY31" s="51"/>
      <c r="AZ31" s="51"/>
      <c r="BA31" s="51"/>
    </row>
    <row r="32" spans="1:53" ht="14.25" x14ac:dyDescent="0.15">
      <c r="A32" s="50"/>
      <c r="B32" s="51" t="str">
        <f>IF(spreedResult.!B43&lt;&gt;"",TEXT(spreedResult.!B43,"YYYY")&amp;TEXT(spreedResult.!B43,"MM")&amp;TEXT(spreedResult.!B43,"DD"),"")</f>
        <v/>
      </c>
      <c r="C32" s="51" t="str">
        <f>IF(spreedResult.!C43&lt;&gt;"",VLOOKUP(spreedResult.!C43,spreedResult.!$AU$1:$AV$13,2,0),"")</f>
        <v/>
      </c>
      <c r="D32" s="53"/>
      <c r="E32" s="53"/>
      <c r="F32" s="53"/>
      <c r="G32" s="53"/>
      <c r="H32" s="51" t="str">
        <f>IF(spreedResult.!P43&lt;&gt;"",VLOOKUP(spreedResult.!P43,Course!$A$2:$B$612,2,0),"")</f>
        <v/>
      </c>
      <c r="I32" s="53"/>
      <c r="J32" s="51" t="str">
        <f>CONCATENATE(TRIM(ASC(spreedResult.!F43))," ",TRIM(ASC(spreedResult.!G43)))</f>
        <v xml:space="preserve"> </v>
      </c>
      <c r="K32" s="52" t="str">
        <f>CONCATENATE(TRIM(spreedResult.!H43),"　",TRIM(spreedResult.!I43))</f>
        <v>　</v>
      </c>
      <c r="L32" s="51" t="str">
        <f>IFERROR(VLOOKUP(spreedResult.!K43,spreedResult.!$AX$4:$AY$5,2,0),"")</f>
        <v/>
      </c>
      <c r="M32" s="51" t="str">
        <f>IF(spreedResult.!L43&lt;&gt;"",TEXT(spreedResult.!L43,"YYYY")&amp;TEXT(spreedResult.!L43,"MM")&amp;TEXT(spreedResult.!L43,"DD"),"")</f>
        <v/>
      </c>
      <c r="N32" s="51"/>
      <c r="O32" s="51"/>
      <c r="P32" s="97" t="str">
        <f>IF(spreedResult.!$F43&lt;&gt;"",spreedResult.!$C$10,"")</f>
        <v/>
      </c>
      <c r="Q32" s="97" t="str">
        <f>IF(spreedResult.!$F43&lt;&gt;"",spreedResult.!$C$9,"")</f>
        <v/>
      </c>
      <c r="R32" s="54" t="str">
        <f>IF(spreedResult.!M43&lt;&gt;"",spreedResult.!M43,"")</f>
        <v/>
      </c>
      <c r="S32" s="51" t="str">
        <f>IF(spreedResult.!H43&lt;&gt;"",IF(spreedResult.!$I$8="左記ご住所に送付","2",""),"")</f>
        <v/>
      </c>
      <c r="T32" s="51"/>
      <c r="U32" s="51"/>
      <c r="V32" s="51"/>
      <c r="W32" s="51"/>
      <c r="X32" s="51"/>
      <c r="Y32" s="51"/>
      <c r="Z32" s="51"/>
      <c r="AA32" s="99"/>
      <c r="AB32" s="53" t="str">
        <f t="shared" si="20"/>
        <v/>
      </c>
      <c r="AC32" s="99"/>
      <c r="AD32" s="53" t="str">
        <f t="shared" si="21"/>
        <v/>
      </c>
      <c r="AE32" s="51"/>
      <c r="AF32" s="53" t="str">
        <f t="shared" si="22"/>
        <v/>
      </c>
      <c r="AG32" s="51"/>
      <c r="AH32" s="53" t="str">
        <f t="shared" si="23"/>
        <v/>
      </c>
      <c r="AI32" s="51"/>
      <c r="AJ32" s="53" t="str">
        <f t="shared" si="24"/>
        <v/>
      </c>
      <c r="AK32" s="51"/>
      <c r="AL32" s="53" t="str">
        <f t="shared" si="25"/>
        <v/>
      </c>
      <c r="AM32" s="51"/>
      <c r="AN32" s="53" t="str">
        <f t="shared" si="26"/>
        <v/>
      </c>
      <c r="AO32" s="51"/>
      <c r="AP32" s="53" t="str">
        <f t="shared" si="27"/>
        <v/>
      </c>
      <c r="AQ32" s="51"/>
      <c r="AR32" s="53" t="str">
        <f t="shared" si="28"/>
        <v/>
      </c>
      <c r="AS32" s="51"/>
      <c r="AT32" s="53" t="str">
        <f t="shared" si="29"/>
        <v/>
      </c>
      <c r="AU32" s="51"/>
      <c r="AV32" s="51"/>
      <c r="AW32" s="51"/>
      <c r="AX32" s="51"/>
      <c r="AY32" s="51"/>
      <c r="AZ32" s="51"/>
      <c r="BA32" s="51"/>
    </row>
    <row r="33" spans="1:53" ht="14.25" x14ac:dyDescent="0.15">
      <c r="A33" s="50"/>
      <c r="B33" s="51" t="str">
        <f>IF(spreedResult.!B44&lt;&gt;"",TEXT(spreedResult.!B44,"YYYY")&amp;TEXT(spreedResult.!B44,"MM")&amp;TEXT(spreedResult.!B44,"DD"),"")</f>
        <v/>
      </c>
      <c r="C33" s="51" t="str">
        <f>IF(spreedResult.!C44&lt;&gt;"",VLOOKUP(spreedResult.!C44,spreedResult.!$AU$1:$AV$13,2,0),"")</f>
        <v/>
      </c>
      <c r="D33" s="53"/>
      <c r="E33" s="53"/>
      <c r="F33" s="53"/>
      <c r="G33" s="53"/>
      <c r="H33" s="51" t="str">
        <f>IF(spreedResult.!P44&lt;&gt;"",VLOOKUP(spreedResult.!P44,Course!$A$2:$B$612,2,0),"")</f>
        <v/>
      </c>
      <c r="I33" s="53"/>
      <c r="J33" s="51" t="str">
        <f>CONCATENATE(TRIM(ASC(spreedResult.!F44))," ",TRIM(ASC(spreedResult.!G44)))</f>
        <v xml:space="preserve"> </v>
      </c>
      <c r="K33" s="52" t="str">
        <f>CONCATENATE(TRIM(spreedResult.!H44),"　",TRIM(spreedResult.!I44))</f>
        <v>　</v>
      </c>
      <c r="L33" s="51" t="str">
        <f>IFERROR(VLOOKUP(spreedResult.!K44,spreedResult.!$AX$4:$AY$5,2,0),"")</f>
        <v/>
      </c>
      <c r="M33" s="51" t="str">
        <f>IF(spreedResult.!L44&lt;&gt;"",TEXT(spreedResult.!L44,"YYYY")&amp;TEXT(spreedResult.!L44,"MM")&amp;TEXT(spreedResult.!L44,"DD"),"")</f>
        <v/>
      </c>
      <c r="N33" s="51"/>
      <c r="O33" s="51"/>
      <c r="P33" s="97" t="str">
        <f>IF(spreedResult.!$F44&lt;&gt;"",spreedResult.!$C$10,"")</f>
        <v/>
      </c>
      <c r="Q33" s="97" t="str">
        <f>IF(spreedResult.!$F44&lt;&gt;"",spreedResult.!$C$9,"")</f>
        <v/>
      </c>
      <c r="R33" s="54" t="str">
        <f>IF(spreedResult.!M44&lt;&gt;"",spreedResult.!M44,"")</f>
        <v/>
      </c>
      <c r="S33" s="51" t="str">
        <f>IF(spreedResult.!H44&lt;&gt;"",IF(spreedResult.!$I$8="左記ご住所に送付","2",""),"")</f>
        <v/>
      </c>
      <c r="T33" s="51"/>
      <c r="U33" s="51"/>
      <c r="V33" s="51"/>
      <c r="W33" s="51"/>
      <c r="X33" s="51"/>
      <c r="Y33" s="51"/>
      <c r="Z33" s="51"/>
      <c r="AA33" s="99"/>
      <c r="AB33" s="53" t="str">
        <f t="shared" si="20"/>
        <v/>
      </c>
      <c r="AC33" s="99"/>
      <c r="AD33" s="53" t="str">
        <f t="shared" si="21"/>
        <v/>
      </c>
      <c r="AE33" s="51"/>
      <c r="AF33" s="53" t="str">
        <f t="shared" si="22"/>
        <v/>
      </c>
      <c r="AG33" s="51"/>
      <c r="AH33" s="53" t="str">
        <f t="shared" si="23"/>
        <v/>
      </c>
      <c r="AI33" s="51"/>
      <c r="AJ33" s="53" t="str">
        <f t="shared" si="24"/>
        <v/>
      </c>
      <c r="AK33" s="51"/>
      <c r="AL33" s="53" t="str">
        <f t="shared" si="25"/>
        <v/>
      </c>
      <c r="AM33" s="51"/>
      <c r="AN33" s="53" t="str">
        <f t="shared" si="26"/>
        <v/>
      </c>
      <c r="AO33" s="51"/>
      <c r="AP33" s="53" t="str">
        <f t="shared" si="27"/>
        <v/>
      </c>
      <c r="AQ33" s="51"/>
      <c r="AR33" s="53" t="str">
        <f t="shared" si="28"/>
        <v/>
      </c>
      <c r="AS33" s="51"/>
      <c r="AT33" s="53" t="str">
        <f t="shared" si="29"/>
        <v/>
      </c>
      <c r="AU33" s="51"/>
      <c r="AV33" s="51"/>
      <c r="AW33" s="51"/>
      <c r="AX33" s="51"/>
      <c r="AY33" s="51"/>
      <c r="AZ33" s="51"/>
      <c r="BA33" s="51"/>
    </row>
    <row r="34" spans="1:53" ht="14.25" x14ac:dyDescent="0.15">
      <c r="A34" s="50"/>
      <c r="B34" s="51" t="str">
        <f>IF(spreedResult.!B45&lt;&gt;"",TEXT(spreedResult.!B45,"YYYY")&amp;TEXT(spreedResult.!B45,"MM")&amp;TEXT(spreedResult.!B45,"DD"),"")</f>
        <v/>
      </c>
      <c r="C34" s="51" t="str">
        <f>IF(spreedResult.!C45&lt;&gt;"",VLOOKUP(spreedResult.!C45,spreedResult.!$AU$1:$AV$13,2,0),"")</f>
        <v/>
      </c>
      <c r="D34" s="53"/>
      <c r="E34" s="53"/>
      <c r="F34" s="53"/>
      <c r="G34" s="53"/>
      <c r="H34" s="51" t="str">
        <f>IF(spreedResult.!P45&lt;&gt;"",VLOOKUP(spreedResult.!P45,Course!$A$2:$B$612,2,0),"")</f>
        <v/>
      </c>
      <c r="I34" s="53"/>
      <c r="J34" s="51" t="str">
        <f>CONCATENATE(TRIM(ASC(spreedResult.!F45))," ",TRIM(ASC(spreedResult.!G45)))</f>
        <v xml:space="preserve"> </v>
      </c>
      <c r="K34" s="52" t="str">
        <f>CONCATENATE(TRIM(spreedResult.!H45),"　",TRIM(spreedResult.!I45))</f>
        <v>　</v>
      </c>
      <c r="L34" s="51" t="str">
        <f>IFERROR(VLOOKUP(spreedResult.!K45,spreedResult.!$AX$4:$AY$5,2,0),"")</f>
        <v/>
      </c>
      <c r="M34" s="51" t="str">
        <f>IF(spreedResult.!L45&lt;&gt;"",TEXT(spreedResult.!L45,"YYYY")&amp;TEXT(spreedResult.!L45,"MM")&amp;TEXT(spreedResult.!L45,"DD"),"")</f>
        <v/>
      </c>
      <c r="N34" s="51"/>
      <c r="O34" s="51"/>
      <c r="P34" s="97" t="str">
        <f>IF(spreedResult.!$F45&lt;&gt;"",spreedResult.!$C$10,"")</f>
        <v/>
      </c>
      <c r="Q34" s="97" t="str">
        <f>IF(spreedResult.!$F45&lt;&gt;"",spreedResult.!$C$9,"")</f>
        <v/>
      </c>
      <c r="R34" s="54" t="str">
        <f>IF(spreedResult.!M45&lt;&gt;"",spreedResult.!M45,"")</f>
        <v/>
      </c>
      <c r="S34" s="51" t="str">
        <f>IF(spreedResult.!H45&lt;&gt;"",IF(spreedResult.!$I$8="左記ご住所に送付","2",""),"")</f>
        <v/>
      </c>
      <c r="T34" s="51"/>
      <c r="U34" s="51"/>
      <c r="V34" s="51"/>
      <c r="W34" s="51"/>
      <c r="X34" s="51"/>
      <c r="Y34" s="51"/>
      <c r="Z34" s="51"/>
      <c r="AA34" s="99"/>
      <c r="AB34" s="53" t="str">
        <f t="shared" si="20"/>
        <v/>
      </c>
      <c r="AC34" s="99"/>
      <c r="AD34" s="53" t="str">
        <f t="shared" si="21"/>
        <v/>
      </c>
      <c r="AE34" s="51"/>
      <c r="AF34" s="53" t="str">
        <f t="shared" si="22"/>
        <v/>
      </c>
      <c r="AG34" s="51"/>
      <c r="AH34" s="53" t="str">
        <f t="shared" si="23"/>
        <v/>
      </c>
      <c r="AI34" s="51"/>
      <c r="AJ34" s="53" t="str">
        <f t="shared" si="24"/>
        <v/>
      </c>
      <c r="AK34" s="51"/>
      <c r="AL34" s="53" t="str">
        <f t="shared" si="25"/>
        <v/>
      </c>
      <c r="AM34" s="51"/>
      <c r="AN34" s="53" t="str">
        <f t="shared" si="26"/>
        <v/>
      </c>
      <c r="AO34" s="51"/>
      <c r="AP34" s="53" t="str">
        <f t="shared" si="27"/>
        <v/>
      </c>
      <c r="AQ34" s="51"/>
      <c r="AR34" s="53" t="str">
        <f t="shared" si="28"/>
        <v/>
      </c>
      <c r="AS34" s="51"/>
      <c r="AT34" s="53" t="str">
        <f t="shared" si="29"/>
        <v/>
      </c>
      <c r="AU34" s="51"/>
      <c r="AV34" s="51"/>
      <c r="AW34" s="51"/>
      <c r="AX34" s="51"/>
      <c r="AY34" s="51"/>
      <c r="AZ34" s="51"/>
      <c r="BA34" s="51"/>
    </row>
    <row r="35" spans="1:53" ht="14.25" x14ac:dyDescent="0.15">
      <c r="A35" s="50"/>
      <c r="B35" s="51" t="str">
        <f>IF(spreedResult.!B46&lt;&gt;"",TEXT(spreedResult.!B46,"YYYY")&amp;TEXT(spreedResult.!B46,"MM")&amp;TEXT(spreedResult.!B46,"DD"),"")</f>
        <v/>
      </c>
      <c r="C35" s="51" t="str">
        <f>IF(spreedResult.!C46&lt;&gt;"",VLOOKUP(spreedResult.!C46,spreedResult.!$AU$1:$AV$13,2,0),"")</f>
        <v/>
      </c>
      <c r="D35" s="53"/>
      <c r="E35" s="53"/>
      <c r="F35" s="53"/>
      <c r="G35" s="53"/>
      <c r="H35" s="51" t="str">
        <f>IF(spreedResult.!P46&lt;&gt;"",VLOOKUP(spreedResult.!P46,Course!$A$2:$B$612,2,0),"")</f>
        <v/>
      </c>
      <c r="I35" s="53"/>
      <c r="J35" s="51" t="str">
        <f>CONCATENATE(TRIM(ASC(spreedResult.!F46))," ",TRIM(ASC(spreedResult.!G46)))</f>
        <v xml:space="preserve"> </v>
      </c>
      <c r="K35" s="52" t="str">
        <f>CONCATENATE(TRIM(spreedResult.!H46),"　",TRIM(spreedResult.!I46))</f>
        <v>　</v>
      </c>
      <c r="L35" s="51" t="str">
        <f>IFERROR(VLOOKUP(spreedResult.!K46,spreedResult.!$AX$4:$AY$5,2,0),"")</f>
        <v/>
      </c>
      <c r="M35" s="51" t="str">
        <f>IF(spreedResult.!L46&lt;&gt;"",TEXT(spreedResult.!L46,"YYYY")&amp;TEXT(spreedResult.!L46,"MM")&amp;TEXT(spreedResult.!L46,"DD"),"")</f>
        <v/>
      </c>
      <c r="N35" s="51"/>
      <c r="O35" s="51"/>
      <c r="P35" s="97" t="str">
        <f>IF(spreedResult.!$F46&lt;&gt;"",spreedResult.!$C$10,"")</f>
        <v/>
      </c>
      <c r="Q35" s="97" t="str">
        <f>IF(spreedResult.!$F46&lt;&gt;"",spreedResult.!$C$9,"")</f>
        <v/>
      </c>
      <c r="R35" s="54" t="str">
        <f>IF(spreedResult.!M46&lt;&gt;"",spreedResult.!M46,"")</f>
        <v/>
      </c>
      <c r="S35" s="51" t="str">
        <f>IF(spreedResult.!H46&lt;&gt;"",IF(spreedResult.!$I$8="左記ご住所に送付","2",""),"")</f>
        <v/>
      </c>
      <c r="T35" s="51"/>
      <c r="U35" s="51"/>
      <c r="V35" s="51"/>
      <c r="W35" s="51"/>
      <c r="X35" s="51"/>
      <c r="Y35" s="51"/>
      <c r="Z35" s="51"/>
      <c r="AA35" s="99"/>
      <c r="AB35" s="53" t="str">
        <f t="shared" si="20"/>
        <v/>
      </c>
      <c r="AC35" s="99"/>
      <c r="AD35" s="53" t="str">
        <f t="shared" si="21"/>
        <v/>
      </c>
      <c r="AE35" s="51"/>
      <c r="AF35" s="53" t="str">
        <f t="shared" si="22"/>
        <v/>
      </c>
      <c r="AG35" s="51"/>
      <c r="AH35" s="53" t="str">
        <f t="shared" si="23"/>
        <v/>
      </c>
      <c r="AI35" s="51"/>
      <c r="AJ35" s="53" t="str">
        <f t="shared" si="24"/>
        <v/>
      </c>
      <c r="AK35" s="51"/>
      <c r="AL35" s="53" t="str">
        <f t="shared" si="25"/>
        <v/>
      </c>
      <c r="AM35" s="51"/>
      <c r="AN35" s="53" t="str">
        <f t="shared" si="26"/>
        <v/>
      </c>
      <c r="AO35" s="51"/>
      <c r="AP35" s="53" t="str">
        <f t="shared" si="27"/>
        <v/>
      </c>
      <c r="AQ35" s="51"/>
      <c r="AR35" s="53" t="str">
        <f t="shared" si="28"/>
        <v/>
      </c>
      <c r="AS35" s="51"/>
      <c r="AT35" s="53" t="str">
        <f t="shared" si="29"/>
        <v/>
      </c>
      <c r="AU35" s="51"/>
      <c r="AV35" s="51"/>
      <c r="AW35" s="51"/>
      <c r="AX35" s="51"/>
      <c r="AY35" s="51"/>
      <c r="AZ35" s="51"/>
      <c r="BA35" s="51"/>
    </row>
    <row r="36" spans="1:53" ht="14.25" x14ac:dyDescent="0.15">
      <c r="A36" s="50"/>
      <c r="B36" s="51" t="str">
        <f>IF(spreedResult.!B47&lt;&gt;"",TEXT(spreedResult.!B47,"YYYY")&amp;TEXT(spreedResult.!B47,"MM")&amp;TEXT(spreedResult.!B47,"DD"),"")</f>
        <v/>
      </c>
      <c r="C36" s="51" t="str">
        <f>IF(spreedResult.!C47&lt;&gt;"",VLOOKUP(spreedResult.!C47,spreedResult.!$AU$1:$AV$13,2,0),"")</f>
        <v/>
      </c>
      <c r="D36" s="53"/>
      <c r="E36" s="53"/>
      <c r="F36" s="53"/>
      <c r="G36" s="53"/>
      <c r="H36" s="51" t="str">
        <f>IF(spreedResult.!P47&lt;&gt;"",VLOOKUP(spreedResult.!P47,Course!$A$2:$B$612,2,0),"")</f>
        <v/>
      </c>
      <c r="I36" s="53"/>
      <c r="J36" s="51" t="str">
        <f>CONCATENATE(TRIM(ASC(spreedResult.!F47))," ",TRIM(ASC(spreedResult.!G47)))</f>
        <v xml:space="preserve"> </v>
      </c>
      <c r="K36" s="52" t="str">
        <f>CONCATENATE(TRIM(spreedResult.!H47),"　",TRIM(spreedResult.!I47))</f>
        <v>　</v>
      </c>
      <c r="L36" s="51" t="str">
        <f>IFERROR(VLOOKUP(spreedResult.!K47,spreedResult.!$AX$4:$AY$5,2,0),"")</f>
        <v/>
      </c>
      <c r="M36" s="51" t="str">
        <f>IF(spreedResult.!L47&lt;&gt;"",TEXT(spreedResult.!L47,"YYYY")&amp;TEXT(spreedResult.!L47,"MM")&amp;TEXT(spreedResult.!L47,"DD"),"")</f>
        <v/>
      </c>
      <c r="N36" s="51"/>
      <c r="O36" s="51"/>
      <c r="P36" s="97" t="str">
        <f>IF(spreedResult.!$F47&lt;&gt;"",spreedResult.!$C$10,"")</f>
        <v/>
      </c>
      <c r="Q36" s="97" t="str">
        <f>IF(spreedResult.!$F47&lt;&gt;"",spreedResult.!$C$9,"")</f>
        <v/>
      </c>
      <c r="R36" s="54" t="str">
        <f>IF(spreedResult.!M47&lt;&gt;"",spreedResult.!M47,"")</f>
        <v/>
      </c>
      <c r="S36" s="51" t="str">
        <f>IF(spreedResult.!H47&lt;&gt;"",IF(spreedResult.!$I$8="左記ご住所に送付","2",""),"")</f>
        <v/>
      </c>
      <c r="T36" s="51"/>
      <c r="U36" s="51"/>
      <c r="V36" s="51"/>
      <c r="W36" s="51"/>
      <c r="X36" s="51"/>
      <c r="Y36" s="51"/>
      <c r="Z36" s="51"/>
      <c r="AA36" s="99"/>
      <c r="AB36" s="53" t="str">
        <f t="shared" si="20"/>
        <v/>
      </c>
      <c r="AC36" s="99"/>
      <c r="AD36" s="53" t="str">
        <f t="shared" si="21"/>
        <v/>
      </c>
      <c r="AE36" s="51"/>
      <c r="AF36" s="53" t="str">
        <f t="shared" si="22"/>
        <v/>
      </c>
      <c r="AG36" s="51"/>
      <c r="AH36" s="53" t="str">
        <f t="shared" si="23"/>
        <v/>
      </c>
      <c r="AI36" s="51"/>
      <c r="AJ36" s="53" t="str">
        <f t="shared" si="24"/>
        <v/>
      </c>
      <c r="AK36" s="51"/>
      <c r="AL36" s="53" t="str">
        <f t="shared" si="25"/>
        <v/>
      </c>
      <c r="AM36" s="51"/>
      <c r="AN36" s="53" t="str">
        <f t="shared" si="26"/>
        <v/>
      </c>
      <c r="AO36" s="51"/>
      <c r="AP36" s="53" t="str">
        <f t="shared" si="27"/>
        <v/>
      </c>
      <c r="AQ36" s="51"/>
      <c r="AR36" s="53" t="str">
        <f t="shared" si="28"/>
        <v/>
      </c>
      <c r="AS36" s="51"/>
      <c r="AT36" s="53" t="str">
        <f t="shared" si="29"/>
        <v/>
      </c>
      <c r="AU36" s="51"/>
      <c r="AV36" s="51"/>
      <c r="AW36" s="51"/>
      <c r="AX36" s="51"/>
      <c r="AY36" s="51"/>
      <c r="AZ36" s="51"/>
      <c r="BA36" s="51"/>
    </row>
    <row r="37" spans="1:53" ht="14.25" x14ac:dyDescent="0.15">
      <c r="A37" s="50"/>
      <c r="B37" s="51" t="str">
        <f>IF(spreedResult.!B48&lt;&gt;"",TEXT(spreedResult.!B48,"YYYY")&amp;TEXT(spreedResult.!B48,"MM")&amp;TEXT(spreedResult.!B48,"DD"),"")</f>
        <v/>
      </c>
      <c r="C37" s="51" t="str">
        <f>IF(spreedResult.!C48&lt;&gt;"",VLOOKUP(spreedResult.!C48,spreedResult.!$AU$1:$AV$13,2,0),"")</f>
        <v/>
      </c>
      <c r="D37" s="53"/>
      <c r="E37" s="53"/>
      <c r="F37" s="53"/>
      <c r="G37" s="53"/>
      <c r="H37" s="51" t="str">
        <f>IF(spreedResult.!P48&lt;&gt;"",VLOOKUP(spreedResult.!P48,Course!$A$2:$B$612,2,0),"")</f>
        <v/>
      </c>
      <c r="I37" s="53"/>
      <c r="J37" s="51" t="str">
        <f>CONCATENATE(TRIM(ASC(spreedResult.!F48))," ",TRIM(ASC(spreedResult.!G48)))</f>
        <v xml:space="preserve"> </v>
      </c>
      <c r="K37" s="52" t="str">
        <f>CONCATENATE(TRIM(spreedResult.!H48),"　",TRIM(spreedResult.!I48))</f>
        <v>　</v>
      </c>
      <c r="L37" s="51" t="str">
        <f>IFERROR(VLOOKUP(spreedResult.!K48,spreedResult.!$AX$4:$AY$5,2,0),"")</f>
        <v/>
      </c>
      <c r="M37" s="51" t="str">
        <f>IF(spreedResult.!L48&lt;&gt;"",TEXT(spreedResult.!L48,"YYYY")&amp;TEXT(spreedResult.!L48,"MM")&amp;TEXT(spreedResult.!L48,"DD"),"")</f>
        <v/>
      </c>
      <c r="N37" s="51"/>
      <c r="O37" s="51"/>
      <c r="P37" s="97" t="str">
        <f>IF(spreedResult.!$F48&lt;&gt;"",spreedResult.!$C$10,"")</f>
        <v/>
      </c>
      <c r="Q37" s="97" t="str">
        <f>IF(spreedResult.!$F48&lt;&gt;"",spreedResult.!$C$9,"")</f>
        <v/>
      </c>
      <c r="R37" s="54" t="str">
        <f>IF(spreedResult.!M48&lt;&gt;"",spreedResult.!M48,"")</f>
        <v/>
      </c>
      <c r="S37" s="51" t="str">
        <f>IF(spreedResult.!H48&lt;&gt;"",IF(spreedResult.!$I$8="左記ご住所に送付","2",""),"")</f>
        <v/>
      </c>
      <c r="T37" s="51"/>
      <c r="U37" s="51"/>
      <c r="V37" s="51"/>
      <c r="W37" s="51"/>
      <c r="X37" s="51"/>
      <c r="Y37" s="51"/>
      <c r="Z37" s="51"/>
      <c r="AA37" s="99"/>
      <c r="AB37" s="53" t="str">
        <f t="shared" si="20"/>
        <v/>
      </c>
      <c r="AC37" s="99"/>
      <c r="AD37" s="53" t="str">
        <f t="shared" si="21"/>
        <v/>
      </c>
      <c r="AE37" s="51"/>
      <c r="AF37" s="53" t="str">
        <f t="shared" si="22"/>
        <v/>
      </c>
      <c r="AG37" s="51"/>
      <c r="AH37" s="53" t="str">
        <f t="shared" si="23"/>
        <v/>
      </c>
      <c r="AI37" s="51"/>
      <c r="AJ37" s="53" t="str">
        <f t="shared" si="24"/>
        <v/>
      </c>
      <c r="AK37" s="51"/>
      <c r="AL37" s="53" t="str">
        <f t="shared" si="25"/>
        <v/>
      </c>
      <c r="AM37" s="51"/>
      <c r="AN37" s="53" t="str">
        <f t="shared" si="26"/>
        <v/>
      </c>
      <c r="AO37" s="51"/>
      <c r="AP37" s="53" t="str">
        <f t="shared" si="27"/>
        <v/>
      </c>
      <c r="AQ37" s="51"/>
      <c r="AR37" s="53" t="str">
        <f t="shared" si="28"/>
        <v/>
      </c>
      <c r="AS37" s="51"/>
      <c r="AT37" s="53" t="str">
        <f t="shared" si="29"/>
        <v/>
      </c>
      <c r="AU37" s="51"/>
      <c r="AV37" s="51"/>
      <c r="AW37" s="51"/>
      <c r="AX37" s="51"/>
      <c r="AY37" s="51"/>
      <c r="AZ37" s="51"/>
      <c r="BA37" s="51"/>
    </row>
    <row r="38" spans="1:53" ht="14.25" x14ac:dyDescent="0.15">
      <c r="A38" s="50"/>
      <c r="B38" s="51" t="str">
        <f>IF(spreedResult.!B49&lt;&gt;"",TEXT(spreedResult.!B49,"YYYY")&amp;TEXT(spreedResult.!B49,"MM")&amp;TEXT(spreedResult.!B49,"DD"),"")</f>
        <v/>
      </c>
      <c r="C38" s="51" t="str">
        <f>IF(spreedResult.!C49&lt;&gt;"",VLOOKUP(spreedResult.!C49,spreedResult.!$AU$1:$AV$13,2,0),"")</f>
        <v/>
      </c>
      <c r="D38" s="53"/>
      <c r="E38" s="53"/>
      <c r="F38" s="53"/>
      <c r="G38" s="53"/>
      <c r="H38" s="51" t="str">
        <f>IF(spreedResult.!P49&lt;&gt;"",VLOOKUP(spreedResult.!P49,Course!$A$2:$B$612,2,0),"")</f>
        <v/>
      </c>
      <c r="I38" s="53"/>
      <c r="J38" s="51" t="str">
        <f>CONCATENATE(TRIM(ASC(spreedResult.!F49))," ",TRIM(ASC(spreedResult.!G49)))</f>
        <v xml:space="preserve"> </v>
      </c>
      <c r="K38" s="52" t="str">
        <f>CONCATENATE(TRIM(spreedResult.!H49),"　",TRIM(spreedResult.!I49))</f>
        <v>　</v>
      </c>
      <c r="L38" s="51" t="str">
        <f>IFERROR(VLOOKUP(spreedResult.!K49,spreedResult.!$AX$4:$AY$5,2,0),"")</f>
        <v/>
      </c>
      <c r="M38" s="51" t="str">
        <f>IF(spreedResult.!L49&lt;&gt;"",TEXT(spreedResult.!L49,"YYYY")&amp;TEXT(spreedResult.!L49,"MM")&amp;TEXT(spreedResult.!L49,"DD"),"")</f>
        <v/>
      </c>
      <c r="N38" s="51"/>
      <c r="O38" s="51"/>
      <c r="P38" s="97" t="str">
        <f>IF(spreedResult.!$F49&lt;&gt;"",spreedResult.!$C$10,"")</f>
        <v/>
      </c>
      <c r="Q38" s="97" t="str">
        <f>IF(spreedResult.!$F49&lt;&gt;"",spreedResult.!$C$9,"")</f>
        <v/>
      </c>
      <c r="R38" s="54" t="str">
        <f>IF(spreedResult.!M49&lt;&gt;"",spreedResult.!M49,"")</f>
        <v/>
      </c>
      <c r="S38" s="51" t="str">
        <f>IF(spreedResult.!H49&lt;&gt;"",IF(spreedResult.!$I$8="左記ご住所に送付","2",""),"")</f>
        <v/>
      </c>
      <c r="T38" s="51"/>
      <c r="U38" s="51"/>
      <c r="V38" s="51"/>
      <c r="W38" s="51"/>
      <c r="X38" s="51"/>
      <c r="Y38" s="51"/>
      <c r="Z38" s="51"/>
      <c r="AA38" s="99"/>
      <c r="AB38" s="53" t="str">
        <f t="shared" si="20"/>
        <v/>
      </c>
      <c r="AC38" s="99"/>
      <c r="AD38" s="53" t="str">
        <f t="shared" si="21"/>
        <v/>
      </c>
      <c r="AE38" s="51"/>
      <c r="AF38" s="53" t="str">
        <f t="shared" si="22"/>
        <v/>
      </c>
      <c r="AG38" s="51"/>
      <c r="AH38" s="53" t="str">
        <f t="shared" si="23"/>
        <v/>
      </c>
      <c r="AI38" s="51"/>
      <c r="AJ38" s="53" t="str">
        <f t="shared" si="24"/>
        <v/>
      </c>
      <c r="AK38" s="51"/>
      <c r="AL38" s="53" t="str">
        <f t="shared" si="25"/>
        <v/>
      </c>
      <c r="AM38" s="51"/>
      <c r="AN38" s="53" t="str">
        <f t="shared" si="26"/>
        <v/>
      </c>
      <c r="AO38" s="51"/>
      <c r="AP38" s="53" t="str">
        <f t="shared" si="27"/>
        <v/>
      </c>
      <c r="AQ38" s="51"/>
      <c r="AR38" s="53" t="str">
        <f t="shared" si="28"/>
        <v/>
      </c>
      <c r="AS38" s="51"/>
      <c r="AT38" s="53" t="str">
        <f t="shared" si="29"/>
        <v/>
      </c>
      <c r="AU38" s="51"/>
      <c r="AV38" s="51"/>
      <c r="AW38" s="51"/>
      <c r="AX38" s="51"/>
      <c r="AY38" s="51"/>
      <c r="AZ38" s="51"/>
      <c r="BA38" s="51"/>
    </row>
    <row r="39" spans="1:53" ht="14.25" x14ac:dyDescent="0.15">
      <c r="A39" s="50"/>
      <c r="B39" s="51" t="str">
        <f>IF(spreedResult.!B50&lt;&gt;"",TEXT(spreedResult.!B50,"YYYY")&amp;TEXT(spreedResult.!B50,"MM")&amp;TEXT(spreedResult.!B50,"DD"),"")</f>
        <v/>
      </c>
      <c r="C39" s="51" t="str">
        <f>IF(spreedResult.!C50&lt;&gt;"",VLOOKUP(spreedResult.!C50,spreedResult.!$AU$1:$AV$13,2,0),"")</f>
        <v/>
      </c>
      <c r="D39" s="53"/>
      <c r="E39" s="53"/>
      <c r="F39" s="53"/>
      <c r="G39" s="53"/>
      <c r="H39" s="51" t="str">
        <f>IF(spreedResult.!P50&lt;&gt;"",VLOOKUP(spreedResult.!P50,Course!$A$2:$B$612,2,0),"")</f>
        <v/>
      </c>
      <c r="I39" s="53"/>
      <c r="J39" s="51" t="str">
        <f>CONCATENATE(TRIM(ASC(spreedResult.!F50))," ",TRIM(ASC(spreedResult.!G50)))</f>
        <v xml:space="preserve"> </v>
      </c>
      <c r="K39" s="52" t="str">
        <f>CONCATENATE(TRIM(spreedResult.!H50),"　",TRIM(spreedResult.!I50))</f>
        <v>　</v>
      </c>
      <c r="L39" s="51" t="str">
        <f>IFERROR(VLOOKUP(spreedResult.!K50,spreedResult.!$AX$4:$AY$5,2,0),"")</f>
        <v/>
      </c>
      <c r="M39" s="51" t="str">
        <f>IF(spreedResult.!L50&lt;&gt;"",TEXT(spreedResult.!L50,"YYYY")&amp;TEXT(spreedResult.!L50,"MM")&amp;TEXT(spreedResult.!L50,"DD"),"")</f>
        <v/>
      </c>
      <c r="N39" s="51"/>
      <c r="O39" s="51"/>
      <c r="P39" s="97" t="str">
        <f>IF(spreedResult.!$F50&lt;&gt;"",spreedResult.!$C$10,"")</f>
        <v/>
      </c>
      <c r="Q39" s="97" t="str">
        <f>IF(spreedResult.!$F50&lt;&gt;"",spreedResult.!$C$9,"")</f>
        <v/>
      </c>
      <c r="R39" s="54" t="str">
        <f>IF(spreedResult.!M50&lt;&gt;"",spreedResult.!M50,"")</f>
        <v/>
      </c>
      <c r="S39" s="51" t="str">
        <f>IF(spreedResult.!H50&lt;&gt;"",IF(spreedResult.!$I$8="左記ご住所に送付","2",""),"")</f>
        <v/>
      </c>
      <c r="T39" s="51"/>
      <c r="U39" s="51"/>
      <c r="V39" s="51"/>
      <c r="W39" s="51"/>
      <c r="X39" s="51"/>
      <c r="Y39" s="51"/>
      <c r="Z39" s="51"/>
      <c r="AA39" s="99"/>
      <c r="AB39" s="53" t="str">
        <f t="shared" si="20"/>
        <v/>
      </c>
      <c r="AC39" s="99"/>
      <c r="AD39" s="53" t="str">
        <f t="shared" si="21"/>
        <v/>
      </c>
      <c r="AE39" s="51"/>
      <c r="AF39" s="53" t="str">
        <f t="shared" si="22"/>
        <v/>
      </c>
      <c r="AG39" s="51"/>
      <c r="AH39" s="53" t="str">
        <f t="shared" si="23"/>
        <v/>
      </c>
      <c r="AI39" s="51"/>
      <c r="AJ39" s="53" t="str">
        <f t="shared" si="24"/>
        <v/>
      </c>
      <c r="AK39" s="51"/>
      <c r="AL39" s="53" t="str">
        <f t="shared" si="25"/>
        <v/>
      </c>
      <c r="AM39" s="51"/>
      <c r="AN39" s="53" t="str">
        <f t="shared" si="26"/>
        <v/>
      </c>
      <c r="AO39" s="51"/>
      <c r="AP39" s="53" t="str">
        <f t="shared" si="27"/>
        <v/>
      </c>
      <c r="AQ39" s="51"/>
      <c r="AR39" s="53" t="str">
        <f t="shared" si="28"/>
        <v/>
      </c>
      <c r="AS39" s="51"/>
      <c r="AT39" s="53" t="str">
        <f t="shared" si="29"/>
        <v/>
      </c>
      <c r="AU39" s="51"/>
      <c r="AV39" s="51"/>
      <c r="AW39" s="51"/>
      <c r="AX39" s="51"/>
      <c r="AY39" s="51"/>
      <c r="AZ39" s="51"/>
      <c r="BA39" s="51"/>
    </row>
    <row r="40" spans="1:53" ht="14.25" x14ac:dyDescent="0.15">
      <c r="A40" s="50"/>
      <c r="B40" s="51" t="str">
        <f>IF(spreedResult.!B51&lt;&gt;"",TEXT(spreedResult.!B51,"YYYY")&amp;TEXT(spreedResult.!B51,"MM")&amp;TEXT(spreedResult.!B51,"DD"),"")</f>
        <v/>
      </c>
      <c r="C40" s="51" t="str">
        <f>IF(spreedResult.!C51&lt;&gt;"",VLOOKUP(spreedResult.!C51,spreedResult.!$AU$1:$AV$13,2,0),"")</f>
        <v/>
      </c>
      <c r="D40" s="53"/>
      <c r="E40" s="53"/>
      <c r="F40" s="53"/>
      <c r="G40" s="53"/>
      <c r="H40" s="51" t="str">
        <f>IF(spreedResult.!P51&lt;&gt;"",VLOOKUP(spreedResult.!P51,Course!$A$2:$B$612,2,0),"")</f>
        <v/>
      </c>
      <c r="I40" s="53"/>
      <c r="J40" s="51" t="str">
        <f>CONCATENATE(TRIM(ASC(spreedResult.!F51))," ",TRIM(ASC(spreedResult.!G51)))</f>
        <v xml:space="preserve"> </v>
      </c>
      <c r="K40" s="52" t="str">
        <f>CONCATENATE(TRIM(spreedResult.!H51),"　",TRIM(spreedResult.!I51))</f>
        <v>　</v>
      </c>
      <c r="L40" s="51" t="str">
        <f>IFERROR(VLOOKUP(spreedResult.!K51,spreedResult.!$AX$4:$AY$5,2,0),"")</f>
        <v/>
      </c>
      <c r="M40" s="51" t="str">
        <f>IF(spreedResult.!L51&lt;&gt;"",TEXT(spreedResult.!L51,"YYYY")&amp;TEXT(spreedResult.!L51,"MM")&amp;TEXT(spreedResult.!L51,"DD"),"")</f>
        <v/>
      </c>
      <c r="N40" s="51"/>
      <c r="O40" s="51"/>
      <c r="P40" s="97" t="str">
        <f>IF(spreedResult.!$F51&lt;&gt;"",spreedResult.!$C$10,"")</f>
        <v/>
      </c>
      <c r="Q40" s="97" t="str">
        <f>IF(spreedResult.!$F51&lt;&gt;"",spreedResult.!$C$9,"")</f>
        <v/>
      </c>
      <c r="R40" s="54" t="str">
        <f>IF(spreedResult.!M51&lt;&gt;"",spreedResult.!M51,"")</f>
        <v/>
      </c>
      <c r="S40" s="51" t="str">
        <f>IF(spreedResult.!H51&lt;&gt;"",IF(spreedResult.!$I$8="左記ご住所に送付","2",""),"")</f>
        <v/>
      </c>
      <c r="T40" s="51"/>
      <c r="U40" s="51"/>
      <c r="V40" s="51"/>
      <c r="W40" s="51"/>
      <c r="X40" s="51"/>
      <c r="Y40" s="51"/>
      <c r="Z40" s="51"/>
      <c r="AA40" s="99"/>
      <c r="AB40" s="53" t="str">
        <f t="shared" si="20"/>
        <v/>
      </c>
      <c r="AC40" s="99"/>
      <c r="AD40" s="53" t="str">
        <f t="shared" si="21"/>
        <v/>
      </c>
      <c r="AE40" s="51"/>
      <c r="AF40" s="53" t="str">
        <f t="shared" si="22"/>
        <v/>
      </c>
      <c r="AG40" s="51"/>
      <c r="AH40" s="53" t="str">
        <f t="shared" si="23"/>
        <v/>
      </c>
      <c r="AI40" s="51"/>
      <c r="AJ40" s="53" t="str">
        <f t="shared" si="24"/>
        <v/>
      </c>
      <c r="AK40" s="51"/>
      <c r="AL40" s="53" t="str">
        <f t="shared" si="25"/>
        <v/>
      </c>
      <c r="AM40" s="51"/>
      <c r="AN40" s="53" t="str">
        <f t="shared" si="26"/>
        <v/>
      </c>
      <c r="AO40" s="51"/>
      <c r="AP40" s="53" t="str">
        <f t="shared" si="27"/>
        <v/>
      </c>
      <c r="AQ40" s="51"/>
      <c r="AR40" s="53" t="str">
        <f t="shared" si="28"/>
        <v/>
      </c>
      <c r="AS40" s="51"/>
      <c r="AT40" s="53" t="str">
        <f t="shared" si="29"/>
        <v/>
      </c>
      <c r="AU40" s="51"/>
      <c r="AV40" s="51"/>
      <c r="AW40" s="51"/>
      <c r="AX40" s="51"/>
      <c r="AY40" s="51"/>
      <c r="AZ40" s="51"/>
      <c r="BA40" s="51"/>
    </row>
    <row r="41" spans="1:53" ht="14.25" x14ac:dyDescent="0.15">
      <c r="A41" s="50"/>
      <c r="B41" s="51" t="str">
        <f>IF(spreedResult.!B52&lt;&gt;"",TEXT(spreedResult.!B52,"YYYY")&amp;TEXT(spreedResult.!B52,"MM")&amp;TEXT(spreedResult.!B52,"DD"),"")</f>
        <v/>
      </c>
      <c r="C41" s="51" t="str">
        <f>IF(spreedResult.!C52&lt;&gt;"",VLOOKUP(spreedResult.!C52,spreedResult.!$AU$1:$AV$13,2,0),"")</f>
        <v/>
      </c>
      <c r="D41" s="53"/>
      <c r="E41" s="53"/>
      <c r="F41" s="53"/>
      <c r="G41" s="53"/>
      <c r="H41" s="51" t="str">
        <f>IF(spreedResult.!P52&lt;&gt;"",VLOOKUP(spreedResult.!P52,Course!$A$2:$B$612,2,0),"")</f>
        <v/>
      </c>
      <c r="I41" s="53"/>
      <c r="J41" s="51" t="str">
        <f>CONCATENATE(TRIM(ASC(spreedResult.!F52))," ",TRIM(ASC(spreedResult.!G52)))</f>
        <v xml:space="preserve"> </v>
      </c>
      <c r="K41" s="52" t="str">
        <f>CONCATENATE(TRIM(spreedResult.!H52),"　",TRIM(spreedResult.!I52))</f>
        <v>　</v>
      </c>
      <c r="L41" s="51" t="str">
        <f>IFERROR(VLOOKUP(spreedResult.!K52,spreedResult.!$AX$4:$AY$5,2,0),"")</f>
        <v/>
      </c>
      <c r="M41" s="51" t="str">
        <f>IF(spreedResult.!L52&lt;&gt;"",TEXT(spreedResult.!L52,"YYYY")&amp;TEXT(spreedResult.!L52,"MM")&amp;TEXT(spreedResult.!L52,"DD"),"")</f>
        <v/>
      </c>
      <c r="N41" s="51"/>
      <c r="O41" s="51"/>
      <c r="P41" s="97" t="str">
        <f>IF(spreedResult.!$F52&lt;&gt;"",spreedResult.!$C$10,"")</f>
        <v/>
      </c>
      <c r="Q41" s="97" t="str">
        <f>IF(spreedResult.!$F52&lt;&gt;"",spreedResult.!$C$9,"")</f>
        <v/>
      </c>
      <c r="R41" s="54" t="str">
        <f>IF(spreedResult.!M52&lt;&gt;"",spreedResult.!M52,"")</f>
        <v/>
      </c>
      <c r="S41" s="51" t="str">
        <f>IF(spreedResult.!H52&lt;&gt;"",IF(spreedResult.!$I$8="左記ご住所に送付","2",""),"")</f>
        <v/>
      </c>
      <c r="T41" s="51"/>
      <c r="U41" s="51"/>
      <c r="V41" s="51"/>
      <c r="W41" s="51"/>
      <c r="X41" s="51"/>
      <c r="Y41" s="51"/>
      <c r="Z41" s="51"/>
      <c r="AA41" s="99"/>
      <c r="AB41" s="53" t="str">
        <f t="shared" si="20"/>
        <v/>
      </c>
      <c r="AC41" s="99"/>
      <c r="AD41" s="53" t="str">
        <f t="shared" si="21"/>
        <v/>
      </c>
      <c r="AE41" s="51"/>
      <c r="AF41" s="53" t="str">
        <f t="shared" si="22"/>
        <v/>
      </c>
      <c r="AG41" s="51"/>
      <c r="AH41" s="53" t="str">
        <f t="shared" si="23"/>
        <v/>
      </c>
      <c r="AI41" s="51"/>
      <c r="AJ41" s="53" t="str">
        <f t="shared" si="24"/>
        <v/>
      </c>
      <c r="AK41" s="51"/>
      <c r="AL41" s="53" t="str">
        <f t="shared" si="25"/>
        <v/>
      </c>
      <c r="AM41" s="51"/>
      <c r="AN41" s="53" t="str">
        <f t="shared" si="26"/>
        <v/>
      </c>
      <c r="AO41" s="51"/>
      <c r="AP41" s="53" t="str">
        <f t="shared" si="27"/>
        <v/>
      </c>
      <c r="AQ41" s="51"/>
      <c r="AR41" s="53" t="str">
        <f t="shared" si="28"/>
        <v/>
      </c>
      <c r="AS41" s="51"/>
      <c r="AT41" s="53" t="str">
        <f t="shared" si="29"/>
        <v/>
      </c>
      <c r="AU41" s="51"/>
      <c r="AV41" s="51"/>
      <c r="AW41" s="51"/>
      <c r="AX41" s="51"/>
      <c r="AY41" s="51"/>
      <c r="AZ41" s="51"/>
      <c r="BA41" s="51"/>
    </row>
    <row r="42" spans="1:53" ht="14.25" x14ac:dyDescent="0.15">
      <c r="A42" s="50"/>
      <c r="B42" s="51" t="str">
        <f>IF(spreedResult.!B53&lt;&gt;"",TEXT(spreedResult.!B53,"YYYY")&amp;TEXT(spreedResult.!B53,"MM")&amp;TEXT(spreedResult.!B53,"DD"),"")</f>
        <v/>
      </c>
      <c r="C42" s="51" t="str">
        <f>IF(spreedResult.!C53&lt;&gt;"",VLOOKUP(spreedResult.!C53,spreedResult.!$AU$1:$AV$13,2,0),"")</f>
        <v/>
      </c>
      <c r="D42" s="53"/>
      <c r="E42" s="53"/>
      <c r="F42" s="53"/>
      <c r="G42" s="53"/>
      <c r="H42" s="51" t="str">
        <f>IF(spreedResult.!P53&lt;&gt;"",VLOOKUP(spreedResult.!P53,Course!$A$2:$B$612,2,0),"")</f>
        <v/>
      </c>
      <c r="I42" s="53"/>
      <c r="J42" s="51" t="str">
        <f>CONCATENATE(TRIM(ASC(spreedResult.!F53))," ",TRIM(ASC(spreedResult.!G53)))</f>
        <v xml:space="preserve"> </v>
      </c>
      <c r="K42" s="52" t="str">
        <f>CONCATENATE(TRIM(spreedResult.!H53),"　",TRIM(spreedResult.!I53))</f>
        <v>　</v>
      </c>
      <c r="L42" s="51" t="str">
        <f>IFERROR(VLOOKUP(spreedResult.!K53,spreedResult.!$AX$4:$AY$5,2,0),"")</f>
        <v/>
      </c>
      <c r="M42" s="51" t="str">
        <f>IF(spreedResult.!L53&lt;&gt;"",TEXT(spreedResult.!L53,"YYYY")&amp;TEXT(spreedResult.!L53,"MM")&amp;TEXT(spreedResult.!L53,"DD"),"")</f>
        <v/>
      </c>
      <c r="N42" s="51"/>
      <c r="O42" s="51"/>
      <c r="P42" s="97" t="str">
        <f>IF(spreedResult.!$F53&lt;&gt;"",spreedResult.!$C$10,"")</f>
        <v/>
      </c>
      <c r="Q42" s="97" t="str">
        <f>IF(spreedResult.!$F53&lt;&gt;"",spreedResult.!$C$9,"")</f>
        <v/>
      </c>
      <c r="R42" s="54" t="str">
        <f>IF(spreedResult.!M53&lt;&gt;"",spreedResult.!M53,"")</f>
        <v/>
      </c>
      <c r="S42" s="51" t="str">
        <f>IF(spreedResult.!H53&lt;&gt;"",IF(spreedResult.!$I$8="左記ご住所に送付","2",""),"")</f>
        <v/>
      </c>
      <c r="T42" s="51"/>
      <c r="U42" s="51"/>
      <c r="V42" s="51"/>
      <c r="W42" s="51"/>
      <c r="X42" s="51"/>
      <c r="Y42" s="51"/>
      <c r="Z42" s="51"/>
      <c r="AA42" s="99"/>
      <c r="AB42" s="53" t="str">
        <f t="shared" si="20"/>
        <v/>
      </c>
      <c r="AC42" s="99"/>
      <c r="AD42" s="53" t="str">
        <f t="shared" si="21"/>
        <v/>
      </c>
      <c r="AE42" s="51"/>
      <c r="AF42" s="53" t="str">
        <f t="shared" si="22"/>
        <v/>
      </c>
      <c r="AG42" s="51"/>
      <c r="AH42" s="53" t="str">
        <f t="shared" si="23"/>
        <v/>
      </c>
      <c r="AI42" s="51"/>
      <c r="AJ42" s="53" t="str">
        <f t="shared" si="24"/>
        <v/>
      </c>
      <c r="AK42" s="51"/>
      <c r="AL42" s="53" t="str">
        <f t="shared" si="25"/>
        <v/>
      </c>
      <c r="AM42" s="51"/>
      <c r="AN42" s="53" t="str">
        <f t="shared" si="26"/>
        <v/>
      </c>
      <c r="AO42" s="51"/>
      <c r="AP42" s="53" t="str">
        <f t="shared" si="27"/>
        <v/>
      </c>
      <c r="AQ42" s="51"/>
      <c r="AR42" s="53" t="str">
        <f t="shared" si="28"/>
        <v/>
      </c>
      <c r="AS42" s="51"/>
      <c r="AT42" s="53" t="str">
        <f t="shared" si="29"/>
        <v/>
      </c>
      <c r="AU42" s="51"/>
      <c r="AV42" s="51"/>
      <c r="AW42" s="51"/>
      <c r="AX42" s="51"/>
      <c r="AY42" s="51"/>
      <c r="AZ42" s="51"/>
      <c r="BA42" s="51"/>
    </row>
    <row r="43" spans="1:53" ht="14.25" x14ac:dyDescent="0.15">
      <c r="A43" s="50"/>
      <c r="B43" s="51" t="str">
        <f>IF(spreedResult.!B54&lt;&gt;"",TEXT(spreedResult.!B54,"YYYY")&amp;TEXT(spreedResult.!B54,"MM")&amp;TEXT(spreedResult.!B54,"DD"),"")</f>
        <v/>
      </c>
      <c r="C43" s="51" t="str">
        <f>IF(spreedResult.!C54&lt;&gt;"",VLOOKUP(spreedResult.!C54,spreedResult.!$AU$1:$AV$13,2,0),"")</f>
        <v/>
      </c>
      <c r="D43" s="53"/>
      <c r="E43" s="53"/>
      <c r="F43" s="53"/>
      <c r="G43" s="53"/>
      <c r="H43" s="51" t="str">
        <f>IF(spreedResult.!P54&lt;&gt;"",VLOOKUP(spreedResult.!P54,Course!$A$2:$B$612,2,0),"")</f>
        <v/>
      </c>
      <c r="I43" s="53"/>
      <c r="J43" s="51" t="str">
        <f>CONCATENATE(TRIM(ASC(spreedResult.!F54))," ",TRIM(ASC(spreedResult.!G54)))</f>
        <v xml:space="preserve"> </v>
      </c>
      <c r="K43" s="52" t="str">
        <f>CONCATENATE(TRIM(spreedResult.!H54),"　",TRIM(spreedResult.!I54))</f>
        <v>　</v>
      </c>
      <c r="L43" s="51" t="str">
        <f>IFERROR(VLOOKUP(spreedResult.!K54,spreedResult.!$AX$4:$AY$5,2,0),"")</f>
        <v/>
      </c>
      <c r="M43" s="51" t="str">
        <f>IF(spreedResult.!L54&lt;&gt;"",TEXT(spreedResult.!L54,"YYYY")&amp;TEXT(spreedResult.!L54,"MM")&amp;TEXT(spreedResult.!L54,"DD"),"")</f>
        <v/>
      </c>
      <c r="N43" s="51"/>
      <c r="O43" s="51"/>
      <c r="P43" s="97" t="str">
        <f>IF(spreedResult.!$F54&lt;&gt;"",spreedResult.!$C$10,"")</f>
        <v/>
      </c>
      <c r="Q43" s="97" t="str">
        <f>IF(spreedResult.!$F54&lt;&gt;"",spreedResult.!$C$9,"")</f>
        <v/>
      </c>
      <c r="R43" s="54" t="str">
        <f>IF(spreedResult.!M54&lt;&gt;"",spreedResult.!M54,"")</f>
        <v/>
      </c>
      <c r="S43" s="51" t="str">
        <f>IF(spreedResult.!H54&lt;&gt;"",IF(spreedResult.!$I$8="左記ご住所に送付","2",""),"")</f>
        <v/>
      </c>
      <c r="T43" s="51"/>
      <c r="U43" s="51"/>
      <c r="V43" s="51"/>
      <c r="W43" s="51"/>
      <c r="X43" s="51"/>
      <c r="Y43" s="51"/>
      <c r="Z43" s="51"/>
      <c r="AA43" s="99"/>
      <c r="AB43" s="53" t="str">
        <f t="shared" si="20"/>
        <v/>
      </c>
      <c r="AC43" s="99"/>
      <c r="AD43" s="53" t="str">
        <f t="shared" si="21"/>
        <v/>
      </c>
      <c r="AE43" s="51"/>
      <c r="AF43" s="53" t="str">
        <f t="shared" si="22"/>
        <v/>
      </c>
      <c r="AG43" s="51"/>
      <c r="AH43" s="53" t="str">
        <f t="shared" si="23"/>
        <v/>
      </c>
      <c r="AI43" s="51"/>
      <c r="AJ43" s="53" t="str">
        <f t="shared" si="24"/>
        <v/>
      </c>
      <c r="AK43" s="51"/>
      <c r="AL43" s="53" t="str">
        <f t="shared" si="25"/>
        <v/>
      </c>
      <c r="AM43" s="51"/>
      <c r="AN43" s="53" t="str">
        <f t="shared" si="26"/>
        <v/>
      </c>
      <c r="AO43" s="51"/>
      <c r="AP43" s="53" t="str">
        <f t="shared" si="27"/>
        <v/>
      </c>
      <c r="AQ43" s="51"/>
      <c r="AR43" s="53" t="str">
        <f t="shared" si="28"/>
        <v/>
      </c>
      <c r="AS43" s="51"/>
      <c r="AT43" s="53" t="str">
        <f t="shared" si="29"/>
        <v/>
      </c>
      <c r="AU43" s="51"/>
      <c r="AV43" s="51"/>
      <c r="AW43" s="51"/>
      <c r="AX43" s="51"/>
      <c r="AY43" s="51"/>
      <c r="AZ43" s="51"/>
      <c r="BA43" s="51"/>
    </row>
    <row r="44" spans="1:53" ht="14.25" x14ac:dyDescent="0.15">
      <c r="A44" s="50"/>
      <c r="B44" s="51" t="str">
        <f>IF(spreedResult.!B55&lt;&gt;"",TEXT(spreedResult.!B55,"YYYY")&amp;TEXT(spreedResult.!B55,"MM")&amp;TEXT(spreedResult.!B55,"DD"),"")</f>
        <v/>
      </c>
      <c r="C44" s="51" t="str">
        <f>IF(spreedResult.!C55&lt;&gt;"",VLOOKUP(spreedResult.!C55,spreedResult.!$AU$1:$AV$13,2,0),"")</f>
        <v/>
      </c>
      <c r="D44" s="53"/>
      <c r="E44" s="53"/>
      <c r="F44" s="53"/>
      <c r="G44" s="53"/>
      <c r="H44" s="51" t="str">
        <f>IF(spreedResult.!P55&lt;&gt;"",VLOOKUP(spreedResult.!P55,Course!$A$2:$B$612,2,0),"")</f>
        <v/>
      </c>
      <c r="I44" s="53"/>
      <c r="J44" s="51" t="str">
        <f>CONCATENATE(TRIM(ASC(spreedResult.!F55))," ",TRIM(ASC(spreedResult.!G55)))</f>
        <v xml:space="preserve"> </v>
      </c>
      <c r="K44" s="52" t="str">
        <f>CONCATENATE(TRIM(spreedResult.!H55),"　",TRIM(spreedResult.!I55))</f>
        <v>　</v>
      </c>
      <c r="L44" s="51" t="str">
        <f>IFERROR(VLOOKUP(spreedResult.!K55,spreedResult.!$AX$4:$AY$5,2,0),"")</f>
        <v/>
      </c>
      <c r="M44" s="51" t="str">
        <f>IF(spreedResult.!L55&lt;&gt;"",TEXT(spreedResult.!L55,"YYYY")&amp;TEXT(spreedResult.!L55,"MM")&amp;TEXT(spreedResult.!L55,"DD"),"")</f>
        <v/>
      </c>
      <c r="N44" s="51"/>
      <c r="O44" s="51"/>
      <c r="P44" s="97" t="str">
        <f>IF(spreedResult.!$F55&lt;&gt;"",spreedResult.!$C$10,"")</f>
        <v/>
      </c>
      <c r="Q44" s="97" t="str">
        <f>IF(spreedResult.!$F55&lt;&gt;"",spreedResult.!$C$9,"")</f>
        <v/>
      </c>
      <c r="R44" s="54" t="str">
        <f>IF(spreedResult.!M55&lt;&gt;"",spreedResult.!M55,"")</f>
        <v/>
      </c>
      <c r="S44" s="51" t="str">
        <f>IF(spreedResult.!H55&lt;&gt;"",IF(spreedResult.!$I$8="左記ご住所に送付","2",""),"")</f>
        <v/>
      </c>
      <c r="T44" s="51"/>
      <c r="U44" s="51"/>
      <c r="V44" s="51"/>
      <c r="W44" s="51"/>
      <c r="X44" s="51"/>
      <c r="Y44" s="51"/>
      <c r="Z44" s="51"/>
      <c r="AA44" s="99"/>
      <c r="AB44" s="53" t="str">
        <f t="shared" si="20"/>
        <v/>
      </c>
      <c r="AC44" s="99"/>
      <c r="AD44" s="53" t="str">
        <f t="shared" si="21"/>
        <v/>
      </c>
      <c r="AE44" s="51"/>
      <c r="AF44" s="53" t="str">
        <f t="shared" si="22"/>
        <v/>
      </c>
      <c r="AG44" s="51"/>
      <c r="AH44" s="53" t="str">
        <f t="shared" si="23"/>
        <v/>
      </c>
      <c r="AI44" s="51"/>
      <c r="AJ44" s="53" t="str">
        <f t="shared" si="24"/>
        <v/>
      </c>
      <c r="AK44" s="51"/>
      <c r="AL44" s="53" t="str">
        <f t="shared" si="25"/>
        <v/>
      </c>
      <c r="AM44" s="51"/>
      <c r="AN44" s="53" t="str">
        <f t="shared" si="26"/>
        <v/>
      </c>
      <c r="AO44" s="51"/>
      <c r="AP44" s="53" t="str">
        <f t="shared" si="27"/>
        <v/>
      </c>
      <c r="AQ44" s="51"/>
      <c r="AR44" s="53" t="str">
        <f t="shared" si="28"/>
        <v/>
      </c>
      <c r="AS44" s="51"/>
      <c r="AT44" s="53" t="str">
        <f t="shared" si="29"/>
        <v/>
      </c>
      <c r="AU44" s="51"/>
      <c r="AV44" s="51"/>
      <c r="AW44" s="51"/>
      <c r="AX44" s="51"/>
      <c r="AY44" s="51"/>
      <c r="AZ44" s="51"/>
      <c r="BA44" s="51"/>
    </row>
    <row r="45" spans="1:53" ht="14.25" x14ac:dyDescent="0.15">
      <c r="A45" s="50"/>
      <c r="B45" s="51" t="str">
        <f>IF(spreedResult.!B56&lt;&gt;"",TEXT(spreedResult.!B56,"YYYY")&amp;TEXT(spreedResult.!B56,"MM")&amp;TEXT(spreedResult.!B56,"DD"),"")</f>
        <v/>
      </c>
      <c r="C45" s="51" t="str">
        <f>IF(spreedResult.!C56&lt;&gt;"",VLOOKUP(spreedResult.!C56,spreedResult.!$AU$1:$AV$13,2,0),"")</f>
        <v/>
      </c>
      <c r="D45" s="53"/>
      <c r="E45" s="53"/>
      <c r="F45" s="53"/>
      <c r="G45" s="53"/>
      <c r="H45" s="51" t="str">
        <f>IF(spreedResult.!P56&lt;&gt;"",VLOOKUP(spreedResult.!P56,Course!$A$2:$B$612,2,0),"")</f>
        <v/>
      </c>
      <c r="I45" s="53"/>
      <c r="J45" s="51" t="str">
        <f>CONCATENATE(TRIM(ASC(spreedResult.!F56))," ",TRIM(ASC(spreedResult.!G56)))</f>
        <v xml:space="preserve"> </v>
      </c>
      <c r="K45" s="52" t="str">
        <f>CONCATENATE(TRIM(spreedResult.!H56),"　",TRIM(spreedResult.!I56))</f>
        <v>　</v>
      </c>
      <c r="L45" s="51" t="str">
        <f>IFERROR(VLOOKUP(spreedResult.!K56,spreedResult.!$AX$4:$AY$5,2,0),"")</f>
        <v/>
      </c>
      <c r="M45" s="51" t="str">
        <f>IF(spreedResult.!L56&lt;&gt;"",TEXT(spreedResult.!L56,"YYYY")&amp;TEXT(spreedResult.!L56,"MM")&amp;TEXT(spreedResult.!L56,"DD"),"")</f>
        <v/>
      </c>
      <c r="N45" s="51"/>
      <c r="O45" s="51"/>
      <c r="P45" s="97" t="str">
        <f>IF(spreedResult.!$F56&lt;&gt;"",spreedResult.!$C$10,"")</f>
        <v/>
      </c>
      <c r="Q45" s="97" t="str">
        <f>IF(spreedResult.!$F56&lt;&gt;"",spreedResult.!$C$9,"")</f>
        <v/>
      </c>
      <c r="R45" s="54" t="str">
        <f>IF(spreedResult.!M56&lt;&gt;"",spreedResult.!M56,"")</f>
        <v/>
      </c>
      <c r="S45" s="51" t="str">
        <f>IF(spreedResult.!H56&lt;&gt;"",IF(spreedResult.!$I$8="左記ご住所に送付","2",""),"")</f>
        <v/>
      </c>
      <c r="T45" s="51"/>
      <c r="U45" s="51"/>
      <c r="V45" s="51"/>
      <c r="W45" s="51"/>
      <c r="X45" s="51"/>
      <c r="Y45" s="51"/>
      <c r="Z45" s="51"/>
      <c r="AA45" s="99"/>
      <c r="AB45" s="53" t="str">
        <f t="shared" si="20"/>
        <v/>
      </c>
      <c r="AC45" s="99"/>
      <c r="AD45" s="53" t="str">
        <f t="shared" si="21"/>
        <v/>
      </c>
      <c r="AE45" s="51"/>
      <c r="AF45" s="53" t="str">
        <f t="shared" si="22"/>
        <v/>
      </c>
      <c r="AG45" s="51"/>
      <c r="AH45" s="53" t="str">
        <f t="shared" si="23"/>
        <v/>
      </c>
      <c r="AI45" s="51"/>
      <c r="AJ45" s="53" t="str">
        <f t="shared" si="24"/>
        <v/>
      </c>
      <c r="AK45" s="51"/>
      <c r="AL45" s="53" t="str">
        <f t="shared" si="25"/>
        <v/>
      </c>
      <c r="AM45" s="51"/>
      <c r="AN45" s="53" t="str">
        <f t="shared" si="26"/>
        <v/>
      </c>
      <c r="AO45" s="51"/>
      <c r="AP45" s="53" t="str">
        <f t="shared" si="27"/>
        <v/>
      </c>
      <c r="AQ45" s="51"/>
      <c r="AR45" s="53" t="str">
        <f t="shared" si="28"/>
        <v/>
      </c>
      <c r="AS45" s="51"/>
      <c r="AT45" s="53" t="str">
        <f t="shared" si="29"/>
        <v/>
      </c>
      <c r="AU45" s="51"/>
      <c r="AV45" s="51"/>
      <c r="AW45" s="51"/>
      <c r="AX45" s="51"/>
      <c r="AY45" s="51"/>
      <c r="AZ45" s="51"/>
      <c r="BA45" s="51"/>
    </row>
    <row r="46" spans="1:53" ht="14.25" x14ac:dyDescent="0.15">
      <c r="A46" s="50"/>
      <c r="B46" s="51" t="str">
        <f>IF(spreedResult.!B57&lt;&gt;"",TEXT(spreedResult.!B57,"YYYY")&amp;TEXT(spreedResult.!B57,"MM")&amp;TEXT(spreedResult.!B57,"DD"),"")</f>
        <v/>
      </c>
      <c r="C46" s="51" t="str">
        <f>IF(spreedResult.!C57&lt;&gt;"",VLOOKUP(spreedResult.!C57,spreedResult.!$AU$1:$AV$13,2,0),"")</f>
        <v/>
      </c>
      <c r="D46" s="53"/>
      <c r="E46" s="53"/>
      <c r="F46" s="53"/>
      <c r="G46" s="53"/>
      <c r="H46" s="51" t="str">
        <f>IF(spreedResult.!P57&lt;&gt;"",VLOOKUP(spreedResult.!P57,Course!$A$2:$B$612,2,0),"")</f>
        <v/>
      </c>
      <c r="I46" s="53"/>
      <c r="J46" s="51" t="str">
        <f>CONCATENATE(TRIM(ASC(spreedResult.!F57))," ",TRIM(ASC(spreedResult.!G57)))</f>
        <v xml:space="preserve"> </v>
      </c>
      <c r="K46" s="52" t="str">
        <f>CONCATENATE(TRIM(spreedResult.!H57),"　",TRIM(spreedResult.!I57))</f>
        <v>　</v>
      </c>
      <c r="L46" s="51" t="str">
        <f>IFERROR(VLOOKUP(spreedResult.!K57,spreedResult.!$AX$4:$AY$5,2,0),"")</f>
        <v/>
      </c>
      <c r="M46" s="51" t="str">
        <f>IF(spreedResult.!L57&lt;&gt;"",TEXT(spreedResult.!L57,"YYYY")&amp;TEXT(spreedResult.!L57,"MM")&amp;TEXT(spreedResult.!L57,"DD"),"")</f>
        <v/>
      </c>
      <c r="N46" s="51"/>
      <c r="O46" s="51"/>
      <c r="P46" s="97" t="str">
        <f>IF(spreedResult.!$F57&lt;&gt;"",spreedResult.!$C$10,"")</f>
        <v/>
      </c>
      <c r="Q46" s="97" t="str">
        <f>IF(spreedResult.!$F57&lt;&gt;"",spreedResult.!$C$9,"")</f>
        <v/>
      </c>
      <c r="R46" s="54" t="str">
        <f>IF(spreedResult.!M57&lt;&gt;"",spreedResult.!M57,"")</f>
        <v/>
      </c>
      <c r="S46" s="51" t="str">
        <f>IF(spreedResult.!H57&lt;&gt;"",IF(spreedResult.!$I$8="左記ご住所に送付","2",""),"")</f>
        <v/>
      </c>
      <c r="T46" s="51"/>
      <c r="U46" s="51"/>
      <c r="V46" s="51"/>
      <c r="W46" s="51"/>
      <c r="X46" s="51"/>
      <c r="Y46" s="51"/>
      <c r="Z46" s="51"/>
      <c r="AA46" s="99"/>
      <c r="AB46" s="53" t="str">
        <f t="shared" si="20"/>
        <v/>
      </c>
      <c r="AC46" s="99"/>
      <c r="AD46" s="53" t="str">
        <f t="shared" si="21"/>
        <v/>
      </c>
      <c r="AE46" s="51"/>
      <c r="AF46" s="53" t="str">
        <f t="shared" si="22"/>
        <v/>
      </c>
      <c r="AG46" s="51"/>
      <c r="AH46" s="53" t="str">
        <f t="shared" si="23"/>
        <v/>
      </c>
      <c r="AI46" s="51"/>
      <c r="AJ46" s="53" t="str">
        <f t="shared" si="24"/>
        <v/>
      </c>
      <c r="AK46" s="51"/>
      <c r="AL46" s="53" t="str">
        <f t="shared" si="25"/>
        <v/>
      </c>
      <c r="AM46" s="51"/>
      <c r="AN46" s="53" t="str">
        <f t="shared" si="26"/>
        <v/>
      </c>
      <c r="AO46" s="51"/>
      <c r="AP46" s="53" t="str">
        <f t="shared" si="27"/>
        <v/>
      </c>
      <c r="AQ46" s="51"/>
      <c r="AR46" s="53" t="str">
        <f t="shared" si="28"/>
        <v/>
      </c>
      <c r="AS46" s="51"/>
      <c r="AT46" s="53" t="str">
        <f t="shared" si="29"/>
        <v/>
      </c>
      <c r="AU46" s="51"/>
      <c r="AV46" s="51"/>
      <c r="AW46" s="51"/>
      <c r="AX46" s="51"/>
      <c r="AY46" s="51"/>
      <c r="AZ46" s="51"/>
      <c r="BA46" s="51"/>
    </row>
    <row r="47" spans="1:53" ht="14.25" x14ac:dyDescent="0.15">
      <c r="A47" s="50"/>
      <c r="B47" s="51" t="str">
        <f>IF(spreedResult.!B58&lt;&gt;"",TEXT(spreedResult.!B58,"YYYY")&amp;TEXT(spreedResult.!B58,"MM")&amp;TEXT(spreedResult.!B58,"DD"),"")</f>
        <v/>
      </c>
      <c r="C47" s="51" t="str">
        <f>IF(spreedResult.!C58&lt;&gt;"",VLOOKUP(spreedResult.!C58,spreedResult.!$AU$1:$AV$13,2,0),"")</f>
        <v/>
      </c>
      <c r="D47" s="53"/>
      <c r="E47" s="53"/>
      <c r="F47" s="53"/>
      <c r="G47" s="53"/>
      <c r="H47" s="51" t="str">
        <f>IF(spreedResult.!P58&lt;&gt;"",VLOOKUP(spreedResult.!P58,Course!$A$2:$B$612,2,0),"")</f>
        <v/>
      </c>
      <c r="I47" s="53"/>
      <c r="J47" s="51" t="str">
        <f>CONCATENATE(TRIM(ASC(spreedResult.!F58))," ",TRIM(ASC(spreedResult.!G58)))</f>
        <v xml:space="preserve"> </v>
      </c>
      <c r="K47" s="52" t="str">
        <f>CONCATENATE(TRIM(spreedResult.!H58),"　",TRIM(spreedResult.!I58))</f>
        <v>　</v>
      </c>
      <c r="L47" s="51" t="str">
        <f>IFERROR(VLOOKUP(spreedResult.!K58,spreedResult.!$AX$4:$AY$5,2,0),"")</f>
        <v/>
      </c>
      <c r="M47" s="51" t="str">
        <f>IF(spreedResult.!L58&lt;&gt;"",TEXT(spreedResult.!L58,"YYYY")&amp;TEXT(spreedResult.!L58,"MM")&amp;TEXT(spreedResult.!L58,"DD"),"")</f>
        <v/>
      </c>
      <c r="N47" s="51"/>
      <c r="O47" s="51"/>
      <c r="P47" s="97" t="str">
        <f>IF(spreedResult.!$F58&lt;&gt;"",spreedResult.!$C$10,"")</f>
        <v/>
      </c>
      <c r="Q47" s="97" t="str">
        <f>IF(spreedResult.!$F58&lt;&gt;"",spreedResult.!$C$9,"")</f>
        <v/>
      </c>
      <c r="R47" s="54" t="str">
        <f>IF(spreedResult.!M58&lt;&gt;"",spreedResult.!M58,"")</f>
        <v/>
      </c>
      <c r="S47" s="51" t="str">
        <f>IF(spreedResult.!H58&lt;&gt;"",IF(spreedResult.!$I$8="左記ご住所に送付","2",""),"")</f>
        <v/>
      </c>
      <c r="T47" s="51"/>
      <c r="U47" s="51"/>
      <c r="V47" s="51"/>
      <c r="W47" s="51"/>
      <c r="X47" s="51"/>
      <c r="Y47" s="51"/>
      <c r="Z47" s="51"/>
      <c r="AA47" s="99"/>
      <c r="AB47" s="53" t="str">
        <f t="shared" si="20"/>
        <v/>
      </c>
      <c r="AC47" s="99"/>
      <c r="AD47" s="53" t="str">
        <f t="shared" si="21"/>
        <v/>
      </c>
      <c r="AE47" s="51"/>
      <c r="AF47" s="53" t="str">
        <f t="shared" si="22"/>
        <v/>
      </c>
      <c r="AG47" s="51"/>
      <c r="AH47" s="53" t="str">
        <f t="shared" si="23"/>
        <v/>
      </c>
      <c r="AI47" s="51"/>
      <c r="AJ47" s="53" t="str">
        <f t="shared" si="24"/>
        <v/>
      </c>
      <c r="AK47" s="51"/>
      <c r="AL47" s="53" t="str">
        <f t="shared" si="25"/>
        <v/>
      </c>
      <c r="AM47" s="51"/>
      <c r="AN47" s="53" t="str">
        <f t="shared" si="26"/>
        <v/>
      </c>
      <c r="AO47" s="51"/>
      <c r="AP47" s="53" t="str">
        <f t="shared" si="27"/>
        <v/>
      </c>
      <c r="AQ47" s="51"/>
      <c r="AR47" s="53" t="str">
        <f t="shared" si="28"/>
        <v/>
      </c>
      <c r="AS47" s="51"/>
      <c r="AT47" s="53" t="str">
        <f t="shared" si="29"/>
        <v/>
      </c>
      <c r="AU47" s="51"/>
      <c r="AV47" s="51"/>
      <c r="AW47" s="51"/>
      <c r="AX47" s="51"/>
      <c r="AY47" s="51"/>
      <c r="AZ47" s="51"/>
      <c r="BA47" s="51"/>
    </row>
    <row r="48" spans="1:53" ht="14.25" x14ac:dyDescent="0.15">
      <c r="A48" s="50"/>
      <c r="B48" s="51" t="str">
        <f>IF(spreedResult.!B59&lt;&gt;"",TEXT(spreedResult.!B59,"YYYY")&amp;TEXT(spreedResult.!B59,"MM")&amp;TEXT(spreedResult.!B59,"DD"),"")</f>
        <v/>
      </c>
      <c r="C48" s="51" t="str">
        <f>IF(spreedResult.!C59&lt;&gt;"",VLOOKUP(spreedResult.!C59,spreedResult.!$AU$1:$AV$13,2,0),"")</f>
        <v/>
      </c>
      <c r="D48" s="53"/>
      <c r="E48" s="53"/>
      <c r="F48" s="53"/>
      <c r="G48" s="53"/>
      <c r="H48" s="51" t="str">
        <f>IF(spreedResult.!P59&lt;&gt;"",VLOOKUP(spreedResult.!P59,Course!$A$2:$B$612,2,0),"")</f>
        <v/>
      </c>
      <c r="I48" s="53"/>
      <c r="J48" s="51" t="str">
        <f>CONCATENATE(TRIM(ASC(spreedResult.!F59))," ",TRIM(ASC(spreedResult.!G59)))</f>
        <v xml:space="preserve"> </v>
      </c>
      <c r="K48" s="52" t="str">
        <f>CONCATENATE(TRIM(spreedResult.!H59),"　",TRIM(spreedResult.!I59))</f>
        <v>　</v>
      </c>
      <c r="L48" s="51" t="str">
        <f>IFERROR(VLOOKUP(spreedResult.!K59,spreedResult.!$AX$4:$AY$5,2,0),"")</f>
        <v/>
      </c>
      <c r="M48" s="51" t="str">
        <f>IF(spreedResult.!L59&lt;&gt;"",TEXT(spreedResult.!L59,"YYYY")&amp;TEXT(spreedResult.!L59,"MM")&amp;TEXT(spreedResult.!L59,"DD"),"")</f>
        <v/>
      </c>
      <c r="N48" s="51"/>
      <c r="O48" s="51"/>
      <c r="P48" s="97" t="str">
        <f>IF(spreedResult.!$F59&lt;&gt;"",spreedResult.!$C$10,"")</f>
        <v/>
      </c>
      <c r="Q48" s="97" t="str">
        <f>IF(spreedResult.!$F59&lt;&gt;"",spreedResult.!$C$9,"")</f>
        <v/>
      </c>
      <c r="R48" s="54" t="str">
        <f>IF(spreedResult.!M59&lt;&gt;"",spreedResult.!M59,"")</f>
        <v/>
      </c>
      <c r="S48" s="51" t="str">
        <f>IF(spreedResult.!H59&lt;&gt;"",IF(spreedResult.!$I$8="左記ご住所に送付","2",""),"")</f>
        <v/>
      </c>
      <c r="T48" s="51"/>
      <c r="U48" s="51"/>
      <c r="V48" s="51"/>
      <c r="W48" s="51"/>
      <c r="X48" s="51"/>
      <c r="Y48" s="51"/>
      <c r="Z48" s="51"/>
      <c r="AA48" s="99"/>
      <c r="AB48" s="53" t="str">
        <f t="shared" si="20"/>
        <v/>
      </c>
      <c r="AC48" s="99"/>
      <c r="AD48" s="53" t="str">
        <f t="shared" si="21"/>
        <v/>
      </c>
      <c r="AE48" s="51"/>
      <c r="AF48" s="53" t="str">
        <f t="shared" si="22"/>
        <v/>
      </c>
      <c r="AG48" s="51"/>
      <c r="AH48" s="53" t="str">
        <f t="shared" si="23"/>
        <v/>
      </c>
      <c r="AI48" s="51"/>
      <c r="AJ48" s="53" t="str">
        <f t="shared" si="24"/>
        <v/>
      </c>
      <c r="AK48" s="51"/>
      <c r="AL48" s="53" t="str">
        <f t="shared" si="25"/>
        <v/>
      </c>
      <c r="AM48" s="51"/>
      <c r="AN48" s="53" t="str">
        <f t="shared" si="26"/>
        <v/>
      </c>
      <c r="AO48" s="51"/>
      <c r="AP48" s="53" t="str">
        <f t="shared" si="27"/>
        <v/>
      </c>
      <c r="AQ48" s="51"/>
      <c r="AR48" s="53" t="str">
        <f t="shared" si="28"/>
        <v/>
      </c>
      <c r="AS48" s="51"/>
      <c r="AT48" s="53" t="str">
        <f t="shared" si="29"/>
        <v/>
      </c>
      <c r="AU48" s="51"/>
      <c r="AV48" s="51"/>
      <c r="AW48" s="51"/>
      <c r="AX48" s="51"/>
      <c r="AY48" s="51"/>
      <c r="AZ48" s="51"/>
      <c r="BA48" s="51"/>
    </row>
    <row r="49" spans="1:53" ht="14.25" x14ac:dyDescent="0.15">
      <c r="A49" s="50"/>
      <c r="B49" s="51" t="str">
        <f>IF(spreedResult.!B60&lt;&gt;"",TEXT(spreedResult.!B60,"YYYY")&amp;TEXT(spreedResult.!B60,"MM")&amp;TEXT(spreedResult.!B60,"DD"),"")</f>
        <v/>
      </c>
      <c r="C49" s="51" t="str">
        <f>IF(spreedResult.!C60&lt;&gt;"",VLOOKUP(spreedResult.!C60,spreedResult.!$AU$1:$AV$13,2,0),"")</f>
        <v/>
      </c>
      <c r="D49" s="53"/>
      <c r="E49" s="53"/>
      <c r="F49" s="53"/>
      <c r="G49" s="53"/>
      <c r="H49" s="51" t="str">
        <f>IF(spreedResult.!P60&lt;&gt;"",VLOOKUP(spreedResult.!P60,Course!$A$2:$B$612,2,0),"")</f>
        <v/>
      </c>
      <c r="I49" s="53"/>
      <c r="J49" s="51" t="str">
        <f>CONCATENATE(TRIM(ASC(spreedResult.!F60))," ",TRIM(ASC(spreedResult.!G60)))</f>
        <v xml:space="preserve"> </v>
      </c>
      <c r="K49" s="52" t="str">
        <f>CONCATENATE(TRIM(spreedResult.!H60),"　",TRIM(spreedResult.!I60))</f>
        <v>　</v>
      </c>
      <c r="L49" s="51" t="str">
        <f>IFERROR(VLOOKUP(spreedResult.!K60,spreedResult.!$AX$4:$AY$5,2,0),"")</f>
        <v/>
      </c>
      <c r="M49" s="51" t="str">
        <f>IF(spreedResult.!L60&lt;&gt;"",TEXT(spreedResult.!L60,"YYYY")&amp;TEXT(spreedResult.!L60,"MM")&amp;TEXT(spreedResult.!L60,"DD"),"")</f>
        <v/>
      </c>
      <c r="N49" s="51"/>
      <c r="O49" s="51"/>
      <c r="P49" s="97" t="str">
        <f>IF(spreedResult.!$F60&lt;&gt;"",spreedResult.!$C$10,"")</f>
        <v/>
      </c>
      <c r="Q49" s="97" t="str">
        <f>IF(spreedResult.!$F60&lt;&gt;"",spreedResult.!$C$9,"")</f>
        <v/>
      </c>
      <c r="R49" s="54" t="str">
        <f>IF(spreedResult.!M60&lt;&gt;"",spreedResult.!M60,"")</f>
        <v/>
      </c>
      <c r="S49" s="51" t="str">
        <f>IF(spreedResult.!H60&lt;&gt;"",IF(spreedResult.!$I$8="左記ご住所に送付","2",""),"")</f>
        <v/>
      </c>
      <c r="T49" s="51"/>
      <c r="U49" s="51"/>
      <c r="V49" s="51"/>
      <c r="W49" s="51"/>
      <c r="X49" s="51"/>
      <c r="Y49" s="51"/>
      <c r="Z49" s="51"/>
      <c r="AA49" s="99"/>
      <c r="AB49" s="53" t="str">
        <f t="shared" si="20"/>
        <v/>
      </c>
      <c r="AC49" s="99"/>
      <c r="AD49" s="53" t="str">
        <f t="shared" si="21"/>
        <v/>
      </c>
      <c r="AE49" s="51"/>
      <c r="AF49" s="53" t="str">
        <f t="shared" si="22"/>
        <v/>
      </c>
      <c r="AG49" s="51"/>
      <c r="AH49" s="53" t="str">
        <f t="shared" si="23"/>
        <v/>
      </c>
      <c r="AI49" s="51"/>
      <c r="AJ49" s="53" t="str">
        <f t="shared" si="24"/>
        <v/>
      </c>
      <c r="AK49" s="51"/>
      <c r="AL49" s="53" t="str">
        <f t="shared" si="25"/>
        <v/>
      </c>
      <c r="AM49" s="51"/>
      <c r="AN49" s="53" t="str">
        <f t="shared" si="26"/>
        <v/>
      </c>
      <c r="AO49" s="51"/>
      <c r="AP49" s="53" t="str">
        <f t="shared" si="27"/>
        <v/>
      </c>
      <c r="AQ49" s="51"/>
      <c r="AR49" s="53" t="str">
        <f t="shared" si="28"/>
        <v/>
      </c>
      <c r="AS49" s="51"/>
      <c r="AT49" s="53" t="str">
        <f t="shared" si="29"/>
        <v/>
      </c>
      <c r="AU49" s="51"/>
      <c r="AV49" s="51"/>
      <c r="AW49" s="51"/>
      <c r="AX49" s="51"/>
      <c r="AY49" s="51"/>
      <c r="AZ49" s="51"/>
      <c r="BA49" s="51"/>
    </row>
    <row r="50" spans="1:53" ht="14.25" x14ac:dyDescent="0.15">
      <c r="A50" s="50"/>
      <c r="B50" s="51" t="str">
        <f>IF(spreedResult.!B61&lt;&gt;"",TEXT(spreedResult.!B61,"YYYY")&amp;TEXT(spreedResult.!B61,"MM")&amp;TEXT(spreedResult.!B61,"DD"),"")</f>
        <v/>
      </c>
      <c r="C50" s="51" t="str">
        <f>IF(spreedResult.!C61&lt;&gt;"",VLOOKUP(spreedResult.!C61,spreedResult.!$AU$1:$AV$13,2,0),"")</f>
        <v/>
      </c>
      <c r="D50" s="53"/>
      <c r="E50" s="53"/>
      <c r="F50" s="53"/>
      <c r="G50" s="53"/>
      <c r="H50" s="51" t="str">
        <f>IF(spreedResult.!P61&lt;&gt;"",VLOOKUP(spreedResult.!P61,Course!$A$2:$B$612,2,0),"")</f>
        <v/>
      </c>
      <c r="I50" s="53"/>
      <c r="J50" s="51" t="str">
        <f>CONCATENATE(TRIM(ASC(spreedResult.!F61))," ",TRIM(ASC(spreedResult.!G61)))</f>
        <v xml:space="preserve"> </v>
      </c>
      <c r="K50" s="52" t="str">
        <f>CONCATENATE(TRIM(spreedResult.!H61),"　",TRIM(spreedResult.!I61))</f>
        <v>　</v>
      </c>
      <c r="L50" s="51" t="str">
        <f>IFERROR(VLOOKUP(spreedResult.!K61,spreedResult.!$AX$4:$AY$5,2,0),"")</f>
        <v/>
      </c>
      <c r="M50" s="51" t="str">
        <f>IF(spreedResult.!L61&lt;&gt;"",TEXT(spreedResult.!L61,"YYYY")&amp;TEXT(spreedResult.!L61,"MM")&amp;TEXT(spreedResult.!L61,"DD"),"")</f>
        <v/>
      </c>
      <c r="N50" s="51"/>
      <c r="O50" s="51"/>
      <c r="P50" s="97" t="str">
        <f>IF(spreedResult.!$F61&lt;&gt;"",spreedResult.!$C$10,"")</f>
        <v/>
      </c>
      <c r="Q50" s="97" t="str">
        <f>IF(spreedResult.!$F61&lt;&gt;"",spreedResult.!$C$9,"")</f>
        <v/>
      </c>
      <c r="R50" s="54" t="str">
        <f>IF(spreedResult.!M61&lt;&gt;"",spreedResult.!M61,"")</f>
        <v/>
      </c>
      <c r="S50" s="51" t="str">
        <f>IF(spreedResult.!H61&lt;&gt;"",IF(spreedResult.!$I$8="左記ご住所に送付","2",""),"")</f>
        <v/>
      </c>
      <c r="T50" s="51"/>
      <c r="U50" s="51"/>
      <c r="V50" s="51"/>
      <c r="W50" s="51"/>
      <c r="X50" s="51"/>
      <c r="Y50" s="51"/>
      <c r="Z50" s="51"/>
      <c r="AA50" s="99"/>
      <c r="AB50" s="53" t="str">
        <f t="shared" si="20"/>
        <v/>
      </c>
      <c r="AC50" s="99"/>
      <c r="AD50" s="53" t="str">
        <f t="shared" si="21"/>
        <v/>
      </c>
      <c r="AE50" s="51"/>
      <c r="AF50" s="53" t="str">
        <f t="shared" si="22"/>
        <v/>
      </c>
      <c r="AG50" s="51"/>
      <c r="AH50" s="53" t="str">
        <f t="shared" si="23"/>
        <v/>
      </c>
      <c r="AI50" s="51"/>
      <c r="AJ50" s="53" t="str">
        <f t="shared" si="24"/>
        <v/>
      </c>
      <c r="AK50" s="51"/>
      <c r="AL50" s="53" t="str">
        <f t="shared" si="25"/>
        <v/>
      </c>
      <c r="AM50" s="51"/>
      <c r="AN50" s="53" t="str">
        <f t="shared" si="26"/>
        <v/>
      </c>
      <c r="AO50" s="51"/>
      <c r="AP50" s="53" t="str">
        <f t="shared" si="27"/>
        <v/>
      </c>
      <c r="AQ50" s="51"/>
      <c r="AR50" s="53" t="str">
        <f t="shared" si="28"/>
        <v/>
      </c>
      <c r="AS50" s="51"/>
      <c r="AT50" s="53" t="str">
        <f t="shared" si="29"/>
        <v/>
      </c>
      <c r="AU50" s="51"/>
      <c r="AV50" s="51"/>
      <c r="AW50" s="51"/>
      <c r="AX50" s="51"/>
      <c r="AY50" s="51"/>
      <c r="AZ50" s="51"/>
      <c r="BA50" s="51"/>
    </row>
    <row r="51" spans="1:53" ht="14.25" x14ac:dyDescent="0.15">
      <c r="A51" s="50"/>
      <c r="B51" s="51" t="str">
        <f>IF(spreedResult.!B62&lt;&gt;"",TEXT(spreedResult.!B62,"YYYY")&amp;TEXT(spreedResult.!B62,"MM")&amp;TEXT(spreedResult.!B62,"DD"),"")</f>
        <v/>
      </c>
      <c r="C51" s="51" t="str">
        <f>IF(spreedResult.!C62&lt;&gt;"",VLOOKUP(spreedResult.!C62,spreedResult.!$AU$1:$AV$13,2,0),"")</f>
        <v/>
      </c>
      <c r="D51" s="53"/>
      <c r="E51" s="53"/>
      <c r="F51" s="53"/>
      <c r="G51" s="53"/>
      <c r="H51" s="51" t="str">
        <f>IF(spreedResult.!P62&lt;&gt;"",VLOOKUP(spreedResult.!P62,Course!$A$2:$B$612,2,0),"")</f>
        <v/>
      </c>
      <c r="I51" s="53"/>
      <c r="J51" s="51" t="str">
        <f>CONCATENATE(TRIM(ASC(spreedResult.!F62))," ",TRIM(ASC(spreedResult.!G62)))</f>
        <v xml:space="preserve"> </v>
      </c>
      <c r="K51" s="52" t="str">
        <f>CONCATENATE(TRIM(spreedResult.!H62),"　",TRIM(spreedResult.!I62))</f>
        <v>　</v>
      </c>
      <c r="L51" s="51" t="str">
        <f>IFERROR(VLOOKUP(spreedResult.!K62,spreedResult.!$AX$4:$AY$5,2,0),"")</f>
        <v/>
      </c>
      <c r="M51" s="51" t="str">
        <f>IF(spreedResult.!L62&lt;&gt;"",TEXT(spreedResult.!L62,"YYYY")&amp;TEXT(spreedResult.!L62,"MM")&amp;TEXT(spreedResult.!L62,"DD"),"")</f>
        <v/>
      </c>
      <c r="N51" s="51"/>
      <c r="O51" s="51"/>
      <c r="P51" s="97" t="str">
        <f>IF(spreedResult.!$F62&lt;&gt;"",spreedResult.!$C$10,"")</f>
        <v/>
      </c>
      <c r="Q51" s="97" t="str">
        <f>IF(spreedResult.!$F62&lt;&gt;"",spreedResult.!$C$9,"")</f>
        <v/>
      </c>
      <c r="R51" s="54" t="str">
        <f>IF(spreedResult.!M62&lt;&gt;"",spreedResult.!M62,"")</f>
        <v/>
      </c>
      <c r="S51" s="51" t="str">
        <f>IF(spreedResult.!H62&lt;&gt;"",IF(spreedResult.!$I$8="左記ご住所に送付","2",""),"")</f>
        <v/>
      </c>
      <c r="T51" s="51"/>
      <c r="U51" s="51"/>
      <c r="V51" s="51"/>
      <c r="W51" s="51"/>
      <c r="X51" s="51"/>
      <c r="Y51" s="51"/>
      <c r="Z51" s="51"/>
      <c r="AA51" s="99"/>
      <c r="AB51" s="53" t="str">
        <f t="shared" si="20"/>
        <v/>
      </c>
      <c r="AC51" s="99"/>
      <c r="AD51" s="53" t="str">
        <f t="shared" si="21"/>
        <v/>
      </c>
      <c r="AE51" s="51"/>
      <c r="AF51" s="53" t="str">
        <f t="shared" si="22"/>
        <v/>
      </c>
      <c r="AG51" s="51"/>
      <c r="AH51" s="53" t="str">
        <f t="shared" si="23"/>
        <v/>
      </c>
      <c r="AI51" s="51"/>
      <c r="AJ51" s="53" t="str">
        <f t="shared" si="24"/>
        <v/>
      </c>
      <c r="AK51" s="51"/>
      <c r="AL51" s="53" t="str">
        <f t="shared" si="25"/>
        <v/>
      </c>
      <c r="AM51" s="51"/>
      <c r="AN51" s="53" t="str">
        <f t="shared" si="26"/>
        <v/>
      </c>
      <c r="AO51" s="51"/>
      <c r="AP51" s="53" t="str">
        <f t="shared" si="27"/>
        <v/>
      </c>
      <c r="AQ51" s="51"/>
      <c r="AR51" s="53" t="str">
        <f t="shared" si="28"/>
        <v/>
      </c>
      <c r="AS51" s="51"/>
      <c r="AT51" s="53" t="str">
        <f t="shared" si="29"/>
        <v/>
      </c>
      <c r="AU51" s="51"/>
      <c r="AV51" s="51"/>
      <c r="AW51" s="51"/>
      <c r="AX51" s="51"/>
      <c r="AY51" s="51"/>
      <c r="AZ51" s="51"/>
      <c r="BA51" s="51"/>
    </row>
    <row r="52" spans="1:53" ht="14.25" x14ac:dyDescent="0.15">
      <c r="A52" s="50"/>
      <c r="B52" s="51" t="str">
        <f>IF(spreedResult.!B63&lt;&gt;"",TEXT(spreedResult.!B63,"YYYY")&amp;TEXT(spreedResult.!B63,"MM")&amp;TEXT(spreedResult.!B63,"DD"),"")</f>
        <v/>
      </c>
      <c r="C52" s="51" t="str">
        <f>IF(spreedResult.!C63&lt;&gt;"",VLOOKUP(spreedResult.!C63,spreedResult.!$AU$1:$AV$13,2,0),"")</f>
        <v/>
      </c>
      <c r="D52" s="53"/>
      <c r="E52" s="53"/>
      <c r="F52" s="53"/>
      <c r="G52" s="53"/>
      <c r="H52" s="51" t="str">
        <f>IF(spreedResult.!P63&lt;&gt;"",VLOOKUP(spreedResult.!P63,Course!$A$2:$B$612,2,0),"")</f>
        <v/>
      </c>
      <c r="I52" s="53"/>
      <c r="J52" s="51" t="str">
        <f>CONCATENATE(TRIM(ASC(spreedResult.!F63))," ",TRIM(ASC(spreedResult.!G63)))</f>
        <v xml:space="preserve"> </v>
      </c>
      <c r="K52" s="52" t="str">
        <f>CONCATENATE(TRIM(spreedResult.!H63),"　",TRIM(spreedResult.!I63))</f>
        <v>　</v>
      </c>
      <c r="L52" s="51" t="str">
        <f>IFERROR(VLOOKUP(spreedResult.!K63,spreedResult.!$AX$4:$AY$5,2,0),"")</f>
        <v/>
      </c>
      <c r="M52" s="51" t="str">
        <f>IF(spreedResult.!L63&lt;&gt;"",TEXT(spreedResult.!L63,"YYYY")&amp;TEXT(spreedResult.!L63,"MM")&amp;TEXT(spreedResult.!L63,"DD"),"")</f>
        <v/>
      </c>
      <c r="N52" s="51"/>
      <c r="O52" s="51"/>
      <c r="P52" s="97" t="str">
        <f>IF(spreedResult.!$F63&lt;&gt;"",spreedResult.!$C$10,"")</f>
        <v/>
      </c>
      <c r="Q52" s="97" t="str">
        <f>IF(spreedResult.!$F63&lt;&gt;"",spreedResult.!$C$9,"")</f>
        <v/>
      </c>
      <c r="R52" s="54" t="str">
        <f>IF(spreedResult.!M63&lt;&gt;"",spreedResult.!M63,"")</f>
        <v/>
      </c>
      <c r="S52" s="51" t="str">
        <f>IF(spreedResult.!H63&lt;&gt;"",IF(spreedResult.!$I$8="左記ご住所に送付","2",""),"")</f>
        <v/>
      </c>
      <c r="T52" s="51"/>
      <c r="U52" s="51"/>
      <c r="V52" s="51"/>
      <c r="W52" s="51"/>
      <c r="X52" s="51"/>
      <c r="Y52" s="51"/>
      <c r="Z52" s="51"/>
      <c r="AA52" s="99"/>
      <c r="AB52" s="53" t="str">
        <f t="shared" si="20"/>
        <v/>
      </c>
      <c r="AC52" s="99"/>
      <c r="AD52" s="53" t="str">
        <f t="shared" si="21"/>
        <v/>
      </c>
      <c r="AE52" s="51"/>
      <c r="AF52" s="53" t="str">
        <f t="shared" si="22"/>
        <v/>
      </c>
      <c r="AG52" s="51"/>
      <c r="AH52" s="53" t="str">
        <f t="shared" si="23"/>
        <v/>
      </c>
      <c r="AI52" s="51"/>
      <c r="AJ52" s="53" t="str">
        <f t="shared" si="24"/>
        <v/>
      </c>
      <c r="AK52" s="51"/>
      <c r="AL52" s="53" t="str">
        <f t="shared" si="25"/>
        <v/>
      </c>
      <c r="AM52" s="51"/>
      <c r="AN52" s="53" t="str">
        <f t="shared" si="26"/>
        <v/>
      </c>
      <c r="AO52" s="51"/>
      <c r="AP52" s="53" t="str">
        <f t="shared" si="27"/>
        <v/>
      </c>
      <c r="AQ52" s="51"/>
      <c r="AR52" s="53" t="str">
        <f t="shared" si="28"/>
        <v/>
      </c>
      <c r="AS52" s="51"/>
      <c r="AT52" s="53" t="str">
        <f t="shared" si="29"/>
        <v/>
      </c>
      <c r="AU52" s="51"/>
      <c r="AV52" s="51"/>
      <c r="AW52" s="51"/>
      <c r="AX52" s="51"/>
      <c r="AY52" s="51"/>
      <c r="AZ52" s="51"/>
      <c r="BA52" s="51"/>
    </row>
    <row r="53" spans="1:53" ht="14.25" x14ac:dyDescent="0.15">
      <c r="A53" s="50"/>
      <c r="B53" s="51" t="str">
        <f>IF(spreedResult.!B64&lt;&gt;"",TEXT(spreedResult.!B64,"YYYY")&amp;TEXT(spreedResult.!B64,"MM")&amp;TEXT(spreedResult.!B64,"DD"),"")</f>
        <v/>
      </c>
      <c r="C53" s="51" t="str">
        <f>IF(spreedResult.!C64&lt;&gt;"",VLOOKUP(spreedResult.!C64,spreedResult.!$AU$1:$AV$13,2,0),"")</f>
        <v/>
      </c>
      <c r="D53" s="53"/>
      <c r="E53" s="53"/>
      <c r="F53" s="53"/>
      <c r="G53" s="53"/>
      <c r="H53" s="51" t="str">
        <f>IF(spreedResult.!P64&lt;&gt;"",VLOOKUP(spreedResult.!P64,Course!$A$2:$B$612,2,0),"")</f>
        <v/>
      </c>
      <c r="I53" s="53"/>
      <c r="J53" s="51" t="str">
        <f>CONCATENATE(TRIM(ASC(spreedResult.!F64))," ",TRIM(ASC(spreedResult.!G64)))</f>
        <v xml:space="preserve"> </v>
      </c>
      <c r="K53" s="52" t="str">
        <f>CONCATENATE(TRIM(spreedResult.!H64),"　",TRIM(spreedResult.!I64))</f>
        <v>　</v>
      </c>
      <c r="L53" s="51" t="str">
        <f>IFERROR(VLOOKUP(spreedResult.!K64,spreedResult.!$AX$4:$AY$5,2,0),"")</f>
        <v/>
      </c>
      <c r="M53" s="51" t="str">
        <f>IF(spreedResult.!L64&lt;&gt;"",TEXT(spreedResult.!L64,"YYYY")&amp;TEXT(spreedResult.!L64,"MM")&amp;TEXT(spreedResult.!L64,"DD"),"")</f>
        <v/>
      </c>
      <c r="N53" s="51"/>
      <c r="O53" s="51"/>
      <c r="P53" s="97" t="str">
        <f>IF(spreedResult.!$F64&lt;&gt;"",spreedResult.!$C$10,"")</f>
        <v/>
      </c>
      <c r="Q53" s="97" t="str">
        <f>IF(spreedResult.!$F64&lt;&gt;"",spreedResult.!$C$9,"")</f>
        <v/>
      </c>
      <c r="R53" s="54" t="str">
        <f>IF(spreedResult.!M64&lt;&gt;"",spreedResult.!M64,"")</f>
        <v/>
      </c>
      <c r="S53" s="51" t="str">
        <f>IF(spreedResult.!H64&lt;&gt;"",IF(spreedResult.!$I$8="左記ご住所に送付","2",""),"")</f>
        <v/>
      </c>
      <c r="T53" s="51"/>
      <c r="U53" s="51"/>
      <c r="V53" s="51"/>
      <c r="W53" s="51"/>
      <c r="X53" s="51"/>
      <c r="Y53" s="51"/>
      <c r="Z53" s="51"/>
      <c r="AA53" s="99"/>
      <c r="AB53" s="53" t="str">
        <f t="shared" si="20"/>
        <v/>
      </c>
      <c r="AC53" s="99"/>
      <c r="AD53" s="53" t="str">
        <f t="shared" si="21"/>
        <v/>
      </c>
      <c r="AE53" s="51"/>
      <c r="AF53" s="53" t="str">
        <f t="shared" si="22"/>
        <v/>
      </c>
      <c r="AG53" s="51"/>
      <c r="AH53" s="53" t="str">
        <f t="shared" si="23"/>
        <v/>
      </c>
      <c r="AI53" s="51"/>
      <c r="AJ53" s="53" t="str">
        <f t="shared" si="24"/>
        <v/>
      </c>
      <c r="AK53" s="51"/>
      <c r="AL53" s="53" t="str">
        <f t="shared" si="25"/>
        <v/>
      </c>
      <c r="AM53" s="51"/>
      <c r="AN53" s="53" t="str">
        <f t="shared" si="26"/>
        <v/>
      </c>
      <c r="AO53" s="51"/>
      <c r="AP53" s="53" t="str">
        <f t="shared" si="27"/>
        <v/>
      </c>
      <c r="AQ53" s="51"/>
      <c r="AR53" s="53" t="str">
        <f t="shared" si="28"/>
        <v/>
      </c>
      <c r="AS53" s="51"/>
      <c r="AT53" s="53" t="str">
        <f t="shared" si="29"/>
        <v/>
      </c>
      <c r="AU53" s="51"/>
      <c r="AV53" s="51"/>
      <c r="AW53" s="51"/>
      <c r="AX53" s="51"/>
      <c r="AY53" s="51"/>
      <c r="AZ53" s="51"/>
      <c r="BA53" s="51"/>
    </row>
    <row r="54" spans="1:53" ht="14.25" x14ac:dyDescent="0.15">
      <c r="A54" s="50"/>
      <c r="B54" s="51" t="str">
        <f>IF(spreedResult.!B65&lt;&gt;"",TEXT(spreedResult.!B65,"YYYY")&amp;TEXT(spreedResult.!B65,"MM")&amp;TEXT(spreedResult.!B65,"DD"),"")</f>
        <v/>
      </c>
      <c r="C54" s="51" t="str">
        <f>IF(spreedResult.!C65&lt;&gt;"",VLOOKUP(spreedResult.!C65,spreedResult.!$AU$1:$AV$13,2,0),"")</f>
        <v/>
      </c>
      <c r="D54" s="53"/>
      <c r="E54" s="53"/>
      <c r="F54" s="53"/>
      <c r="G54" s="53"/>
      <c r="H54" s="51" t="str">
        <f>IF(spreedResult.!P65&lt;&gt;"",VLOOKUP(spreedResult.!P65,Course!$A$2:$B$612,2,0),"")</f>
        <v/>
      </c>
      <c r="I54" s="53"/>
      <c r="J54" s="51" t="str">
        <f>CONCATENATE(TRIM(ASC(spreedResult.!F65))," ",TRIM(ASC(spreedResult.!G65)))</f>
        <v xml:space="preserve"> </v>
      </c>
      <c r="K54" s="52" t="str">
        <f>CONCATENATE(TRIM(spreedResult.!H65),"　",TRIM(spreedResult.!I65))</f>
        <v>　</v>
      </c>
      <c r="L54" s="51" t="str">
        <f>IFERROR(VLOOKUP(spreedResult.!K65,spreedResult.!$AX$4:$AY$5,2,0),"")</f>
        <v/>
      </c>
      <c r="M54" s="51" t="str">
        <f>IF(spreedResult.!L65&lt;&gt;"",TEXT(spreedResult.!L65,"YYYY")&amp;TEXT(spreedResult.!L65,"MM")&amp;TEXT(spreedResult.!L65,"DD"),"")</f>
        <v/>
      </c>
      <c r="N54" s="51"/>
      <c r="O54" s="51"/>
      <c r="P54" s="97" t="str">
        <f>IF(spreedResult.!$F65&lt;&gt;"",spreedResult.!$C$10,"")</f>
        <v/>
      </c>
      <c r="Q54" s="97" t="str">
        <f>IF(spreedResult.!$F65&lt;&gt;"",spreedResult.!$C$9,"")</f>
        <v/>
      </c>
      <c r="R54" s="54" t="str">
        <f>IF(spreedResult.!M65&lt;&gt;"",spreedResult.!M65,"")</f>
        <v/>
      </c>
      <c r="S54" s="51" t="str">
        <f>IF(spreedResult.!H65&lt;&gt;"",IF(spreedResult.!$I$8="左記ご住所に送付","2",""),"")</f>
        <v/>
      </c>
      <c r="T54" s="51"/>
      <c r="U54" s="51"/>
      <c r="V54" s="51"/>
      <c r="W54" s="51"/>
      <c r="X54" s="51"/>
      <c r="Y54" s="51"/>
      <c r="Z54" s="51"/>
      <c r="AA54" s="99"/>
      <c r="AB54" s="53" t="str">
        <f t="shared" si="20"/>
        <v/>
      </c>
      <c r="AC54" s="99"/>
      <c r="AD54" s="53" t="str">
        <f t="shared" si="21"/>
        <v/>
      </c>
      <c r="AE54" s="51"/>
      <c r="AF54" s="53" t="str">
        <f t="shared" si="22"/>
        <v/>
      </c>
      <c r="AG54" s="51"/>
      <c r="AH54" s="53" t="str">
        <f t="shared" si="23"/>
        <v/>
      </c>
      <c r="AI54" s="51"/>
      <c r="AJ54" s="53" t="str">
        <f t="shared" si="24"/>
        <v/>
      </c>
      <c r="AK54" s="51"/>
      <c r="AL54" s="53" t="str">
        <f t="shared" si="25"/>
        <v/>
      </c>
      <c r="AM54" s="51"/>
      <c r="AN54" s="53" t="str">
        <f t="shared" si="26"/>
        <v/>
      </c>
      <c r="AO54" s="51"/>
      <c r="AP54" s="53" t="str">
        <f t="shared" si="27"/>
        <v/>
      </c>
      <c r="AQ54" s="51"/>
      <c r="AR54" s="53" t="str">
        <f t="shared" si="28"/>
        <v/>
      </c>
      <c r="AS54" s="51"/>
      <c r="AT54" s="53" t="str">
        <f t="shared" si="29"/>
        <v/>
      </c>
      <c r="AU54" s="51"/>
      <c r="AV54" s="51"/>
      <c r="AW54" s="51"/>
      <c r="AX54" s="51"/>
      <c r="AY54" s="51"/>
      <c r="AZ54" s="51"/>
      <c r="BA54" s="51"/>
    </row>
    <row r="55" spans="1:53" ht="14.25" x14ac:dyDescent="0.15">
      <c r="A55" s="50"/>
      <c r="B55" s="51" t="str">
        <f>IF(spreedResult.!B66&lt;&gt;"",TEXT(spreedResult.!B66,"YYYY")&amp;TEXT(spreedResult.!B66,"MM")&amp;TEXT(spreedResult.!B66,"DD"),"")</f>
        <v/>
      </c>
      <c r="C55" s="51" t="str">
        <f>IF(spreedResult.!C66&lt;&gt;"",VLOOKUP(spreedResult.!C66,spreedResult.!$AU$1:$AV$13,2,0),"")</f>
        <v/>
      </c>
      <c r="D55" s="53"/>
      <c r="E55" s="53"/>
      <c r="F55" s="53"/>
      <c r="G55" s="53"/>
      <c r="H55" s="51" t="str">
        <f>IF(spreedResult.!P66&lt;&gt;"",VLOOKUP(spreedResult.!P66,Course!$A$2:$B$612,2,0),"")</f>
        <v/>
      </c>
      <c r="I55" s="53"/>
      <c r="J55" s="51" t="str">
        <f>CONCATENATE(TRIM(ASC(spreedResult.!F66))," ",TRIM(ASC(spreedResult.!G66)))</f>
        <v xml:space="preserve"> </v>
      </c>
      <c r="K55" s="52" t="str">
        <f>CONCATENATE(TRIM(spreedResult.!H66),"　",TRIM(spreedResult.!I66))</f>
        <v>　</v>
      </c>
      <c r="L55" s="51" t="str">
        <f>IFERROR(VLOOKUP(spreedResult.!K66,spreedResult.!$AX$4:$AY$5,2,0),"")</f>
        <v/>
      </c>
      <c r="M55" s="51" t="str">
        <f>IF(spreedResult.!L66&lt;&gt;"",TEXT(spreedResult.!L66,"YYYY")&amp;TEXT(spreedResult.!L66,"MM")&amp;TEXT(spreedResult.!L66,"DD"),"")</f>
        <v/>
      </c>
      <c r="N55" s="51"/>
      <c r="O55" s="51"/>
      <c r="P55" s="97" t="str">
        <f>IF(spreedResult.!$F66&lt;&gt;"",spreedResult.!$C$10,"")</f>
        <v/>
      </c>
      <c r="Q55" s="97" t="str">
        <f>IF(spreedResult.!$F66&lt;&gt;"",spreedResult.!$C$9,"")</f>
        <v/>
      </c>
      <c r="R55" s="54" t="str">
        <f>IF(spreedResult.!M66&lt;&gt;"",spreedResult.!M66,"")</f>
        <v/>
      </c>
      <c r="S55" s="51" t="str">
        <f>IF(spreedResult.!H66&lt;&gt;"",IF(spreedResult.!$I$8="左記ご住所に送付","2",""),"")</f>
        <v/>
      </c>
      <c r="T55" s="51"/>
      <c r="U55" s="51"/>
      <c r="V55" s="51"/>
      <c r="W55" s="51"/>
      <c r="X55" s="51"/>
      <c r="Y55" s="51"/>
      <c r="Z55" s="51"/>
      <c r="AA55" s="99"/>
      <c r="AB55" s="53" t="str">
        <f t="shared" si="20"/>
        <v/>
      </c>
      <c r="AC55" s="99"/>
      <c r="AD55" s="53" t="str">
        <f t="shared" si="21"/>
        <v/>
      </c>
      <c r="AE55" s="51"/>
      <c r="AF55" s="53" t="str">
        <f t="shared" si="22"/>
        <v/>
      </c>
      <c r="AG55" s="51"/>
      <c r="AH55" s="53" t="str">
        <f t="shared" si="23"/>
        <v/>
      </c>
      <c r="AI55" s="51"/>
      <c r="AJ55" s="53" t="str">
        <f t="shared" si="24"/>
        <v/>
      </c>
      <c r="AK55" s="51"/>
      <c r="AL55" s="53" t="str">
        <f t="shared" si="25"/>
        <v/>
      </c>
      <c r="AM55" s="51"/>
      <c r="AN55" s="53" t="str">
        <f t="shared" si="26"/>
        <v/>
      </c>
      <c r="AO55" s="51"/>
      <c r="AP55" s="53" t="str">
        <f t="shared" si="27"/>
        <v/>
      </c>
      <c r="AQ55" s="51"/>
      <c r="AR55" s="53" t="str">
        <f t="shared" si="28"/>
        <v/>
      </c>
      <c r="AS55" s="51"/>
      <c r="AT55" s="53" t="str">
        <f t="shared" si="29"/>
        <v/>
      </c>
      <c r="AU55" s="51"/>
      <c r="AV55" s="51"/>
      <c r="AW55" s="51"/>
      <c r="AX55" s="51"/>
      <c r="AY55" s="51"/>
      <c r="AZ55" s="51"/>
      <c r="BA55" s="51"/>
    </row>
    <row r="56" spans="1:53" ht="14.25" x14ac:dyDescent="0.15">
      <c r="A56" s="50"/>
      <c r="B56" s="51" t="str">
        <f>IF(spreedResult.!B67&lt;&gt;"",TEXT(spreedResult.!B67,"YYYY")&amp;TEXT(spreedResult.!B67,"MM")&amp;TEXT(spreedResult.!B67,"DD"),"")</f>
        <v/>
      </c>
      <c r="C56" s="51" t="str">
        <f>IF(spreedResult.!C67&lt;&gt;"",VLOOKUP(spreedResult.!C67,spreedResult.!$AU$1:$AV$13,2,0),"")</f>
        <v/>
      </c>
      <c r="D56" s="53"/>
      <c r="E56" s="53"/>
      <c r="F56" s="53"/>
      <c r="G56" s="53"/>
      <c r="H56" s="51" t="str">
        <f>IF(spreedResult.!P67&lt;&gt;"",VLOOKUP(spreedResult.!P67,Course!$A$2:$B$612,2,0),"")</f>
        <v/>
      </c>
      <c r="I56" s="53"/>
      <c r="J56" s="51" t="str">
        <f>CONCATENATE(TRIM(ASC(spreedResult.!F67))," ",TRIM(ASC(spreedResult.!G67)))</f>
        <v xml:space="preserve"> </v>
      </c>
      <c r="K56" s="52" t="str">
        <f>CONCATENATE(TRIM(spreedResult.!H67),"　",TRIM(spreedResult.!I67))</f>
        <v>　</v>
      </c>
      <c r="L56" s="51" t="str">
        <f>IFERROR(VLOOKUP(spreedResult.!K67,spreedResult.!$AX$4:$AY$5,2,0),"")</f>
        <v/>
      </c>
      <c r="M56" s="51" t="str">
        <f>IF(spreedResult.!L67&lt;&gt;"",TEXT(spreedResult.!L67,"YYYY")&amp;TEXT(spreedResult.!L67,"MM")&amp;TEXT(spreedResult.!L67,"DD"),"")</f>
        <v/>
      </c>
      <c r="N56" s="51"/>
      <c r="O56" s="51"/>
      <c r="P56" s="97" t="str">
        <f>IF(spreedResult.!$F67&lt;&gt;"",spreedResult.!$C$10,"")</f>
        <v/>
      </c>
      <c r="Q56" s="97" t="str">
        <f>IF(spreedResult.!$F67&lt;&gt;"",spreedResult.!$C$9,"")</f>
        <v/>
      </c>
      <c r="R56" s="54" t="str">
        <f>IF(spreedResult.!M67&lt;&gt;"",spreedResult.!M67,"")</f>
        <v/>
      </c>
      <c r="S56" s="51" t="str">
        <f>IF(spreedResult.!H67&lt;&gt;"",IF(spreedResult.!$I$8="左記ご住所に送付","2",""),"")</f>
        <v/>
      </c>
      <c r="T56" s="51"/>
      <c r="U56" s="51"/>
      <c r="V56" s="51"/>
      <c r="W56" s="51"/>
      <c r="X56" s="51"/>
      <c r="Y56" s="51"/>
      <c r="Z56" s="51"/>
      <c r="AA56" s="99"/>
      <c r="AB56" s="53" t="str">
        <f t="shared" si="20"/>
        <v/>
      </c>
      <c r="AC56" s="99"/>
      <c r="AD56" s="53" t="str">
        <f t="shared" si="21"/>
        <v/>
      </c>
      <c r="AE56" s="51"/>
      <c r="AF56" s="53" t="str">
        <f t="shared" si="22"/>
        <v/>
      </c>
      <c r="AG56" s="51"/>
      <c r="AH56" s="53" t="str">
        <f t="shared" si="23"/>
        <v/>
      </c>
      <c r="AI56" s="51"/>
      <c r="AJ56" s="53" t="str">
        <f t="shared" si="24"/>
        <v/>
      </c>
      <c r="AK56" s="51"/>
      <c r="AL56" s="53" t="str">
        <f t="shared" si="25"/>
        <v/>
      </c>
      <c r="AM56" s="51"/>
      <c r="AN56" s="53" t="str">
        <f t="shared" si="26"/>
        <v/>
      </c>
      <c r="AO56" s="51"/>
      <c r="AP56" s="53" t="str">
        <f t="shared" si="27"/>
        <v/>
      </c>
      <c r="AQ56" s="51"/>
      <c r="AR56" s="53" t="str">
        <f t="shared" si="28"/>
        <v/>
      </c>
      <c r="AS56" s="51"/>
      <c r="AT56" s="53" t="str">
        <f t="shared" si="29"/>
        <v/>
      </c>
      <c r="AU56" s="51"/>
      <c r="AV56" s="51"/>
      <c r="AW56" s="51"/>
      <c r="AX56" s="51"/>
      <c r="AY56" s="51"/>
      <c r="AZ56" s="51"/>
      <c r="BA56" s="51"/>
    </row>
    <row r="57" spans="1:53" ht="14.25" x14ac:dyDescent="0.15">
      <c r="A57" s="50"/>
      <c r="B57" s="51" t="str">
        <f>IF(spreedResult.!B68&lt;&gt;"",TEXT(spreedResult.!B68,"YYYY")&amp;TEXT(spreedResult.!B68,"MM")&amp;TEXT(spreedResult.!B68,"DD"),"")</f>
        <v/>
      </c>
      <c r="C57" s="51" t="str">
        <f>IF(spreedResult.!C68&lt;&gt;"",VLOOKUP(spreedResult.!C68,spreedResult.!$AU$1:$AV$13,2,0),"")</f>
        <v/>
      </c>
      <c r="D57" s="53"/>
      <c r="E57" s="53"/>
      <c r="F57" s="53"/>
      <c r="G57" s="53"/>
      <c r="H57" s="51" t="str">
        <f>IF(spreedResult.!P68&lt;&gt;"",VLOOKUP(spreedResult.!P68,Course!$A$2:$B$612,2,0),"")</f>
        <v/>
      </c>
      <c r="I57" s="53"/>
      <c r="J57" s="51" t="str">
        <f>CONCATENATE(TRIM(ASC(spreedResult.!F68))," ",TRIM(ASC(spreedResult.!G68)))</f>
        <v xml:space="preserve"> </v>
      </c>
      <c r="K57" s="52" t="str">
        <f>CONCATENATE(TRIM(spreedResult.!H68),"　",TRIM(spreedResult.!I68))</f>
        <v>　</v>
      </c>
      <c r="L57" s="51" t="str">
        <f>IFERROR(VLOOKUP(spreedResult.!K68,spreedResult.!$AX$4:$AY$5,2,0),"")</f>
        <v/>
      </c>
      <c r="M57" s="51" t="str">
        <f>IF(spreedResult.!L68&lt;&gt;"",TEXT(spreedResult.!L68,"YYYY")&amp;TEXT(spreedResult.!L68,"MM")&amp;TEXT(spreedResult.!L68,"DD"),"")</f>
        <v/>
      </c>
      <c r="N57" s="51"/>
      <c r="O57" s="51"/>
      <c r="P57" s="97" t="str">
        <f>IF(spreedResult.!$F68&lt;&gt;"",spreedResult.!$C$10,"")</f>
        <v/>
      </c>
      <c r="Q57" s="97" t="str">
        <f>IF(spreedResult.!$F68&lt;&gt;"",spreedResult.!$C$9,"")</f>
        <v/>
      </c>
      <c r="R57" s="54" t="str">
        <f>IF(spreedResult.!M68&lt;&gt;"",spreedResult.!M68,"")</f>
        <v/>
      </c>
      <c r="S57" s="51" t="str">
        <f>IF(spreedResult.!H68&lt;&gt;"",IF(spreedResult.!$I$8="左記ご住所に送付","2",""),"")</f>
        <v/>
      </c>
      <c r="T57" s="51"/>
      <c r="U57" s="51"/>
      <c r="V57" s="51"/>
      <c r="W57" s="51"/>
      <c r="X57" s="51"/>
      <c r="Y57" s="51"/>
      <c r="Z57" s="51"/>
      <c r="AA57" s="99"/>
      <c r="AB57" s="53" t="str">
        <f t="shared" si="20"/>
        <v/>
      </c>
      <c r="AC57" s="99"/>
      <c r="AD57" s="53" t="str">
        <f t="shared" si="21"/>
        <v/>
      </c>
      <c r="AE57" s="51"/>
      <c r="AF57" s="53" t="str">
        <f t="shared" si="22"/>
        <v/>
      </c>
      <c r="AG57" s="51"/>
      <c r="AH57" s="53" t="str">
        <f t="shared" si="23"/>
        <v/>
      </c>
      <c r="AI57" s="51"/>
      <c r="AJ57" s="53" t="str">
        <f t="shared" si="24"/>
        <v/>
      </c>
      <c r="AK57" s="51"/>
      <c r="AL57" s="53" t="str">
        <f t="shared" si="25"/>
        <v/>
      </c>
      <c r="AM57" s="51"/>
      <c r="AN57" s="53" t="str">
        <f t="shared" si="26"/>
        <v/>
      </c>
      <c r="AO57" s="51"/>
      <c r="AP57" s="53" t="str">
        <f t="shared" si="27"/>
        <v/>
      </c>
      <c r="AQ57" s="51"/>
      <c r="AR57" s="53" t="str">
        <f t="shared" si="28"/>
        <v/>
      </c>
      <c r="AS57" s="51"/>
      <c r="AT57" s="53" t="str">
        <f t="shared" si="29"/>
        <v/>
      </c>
      <c r="AU57" s="51"/>
      <c r="AV57" s="51"/>
      <c r="AW57" s="51"/>
      <c r="AX57" s="51"/>
      <c r="AY57" s="51"/>
      <c r="AZ57" s="51"/>
      <c r="BA57" s="51"/>
    </row>
    <row r="58" spans="1:53" ht="14.25" x14ac:dyDescent="0.15">
      <c r="A58" s="50"/>
      <c r="B58" s="51" t="str">
        <f>IF(spreedResult.!B69&lt;&gt;"",TEXT(spreedResult.!B69,"YYYY")&amp;TEXT(spreedResult.!B69,"MM")&amp;TEXT(spreedResult.!B69,"DD"),"")</f>
        <v/>
      </c>
      <c r="C58" s="51" t="str">
        <f>IF(spreedResult.!C69&lt;&gt;"",VLOOKUP(spreedResult.!C69,spreedResult.!$AU$1:$AV$13,2,0),"")</f>
        <v/>
      </c>
      <c r="D58" s="53"/>
      <c r="E58" s="53"/>
      <c r="F58" s="53"/>
      <c r="G58" s="53"/>
      <c r="H58" s="51" t="str">
        <f>IF(spreedResult.!P69&lt;&gt;"",VLOOKUP(spreedResult.!P69,Course!$A$2:$B$612,2,0),"")</f>
        <v/>
      </c>
      <c r="I58" s="53"/>
      <c r="J58" s="51" t="str">
        <f>CONCATENATE(TRIM(ASC(spreedResult.!F69))," ",TRIM(ASC(spreedResult.!G69)))</f>
        <v xml:space="preserve"> </v>
      </c>
      <c r="K58" s="52" t="str">
        <f>CONCATENATE(TRIM(spreedResult.!H69),"　",TRIM(spreedResult.!I69))</f>
        <v>　</v>
      </c>
      <c r="L58" s="51" t="str">
        <f>IFERROR(VLOOKUP(spreedResult.!K69,spreedResult.!$AX$4:$AY$5,2,0),"")</f>
        <v/>
      </c>
      <c r="M58" s="51" t="str">
        <f>IF(spreedResult.!L69&lt;&gt;"",TEXT(spreedResult.!L69,"YYYY")&amp;TEXT(spreedResult.!L69,"MM")&amp;TEXT(spreedResult.!L69,"DD"),"")</f>
        <v/>
      </c>
      <c r="N58" s="51"/>
      <c r="O58" s="51"/>
      <c r="P58" s="97" t="str">
        <f>IF(spreedResult.!$F69&lt;&gt;"",spreedResult.!$C$10,"")</f>
        <v/>
      </c>
      <c r="Q58" s="97" t="str">
        <f>IF(spreedResult.!$F69&lt;&gt;"",spreedResult.!$C$9,"")</f>
        <v/>
      </c>
      <c r="R58" s="54" t="str">
        <f>IF(spreedResult.!M69&lt;&gt;"",spreedResult.!M69,"")</f>
        <v/>
      </c>
      <c r="S58" s="51" t="str">
        <f>IF(spreedResult.!H69&lt;&gt;"",IF(spreedResult.!$I$8="左記ご住所に送付","2",""),"")</f>
        <v/>
      </c>
      <c r="T58" s="51"/>
      <c r="U58" s="51"/>
      <c r="V58" s="51"/>
      <c r="W58" s="51"/>
      <c r="X58" s="51"/>
      <c r="Y58" s="51"/>
      <c r="Z58" s="51"/>
      <c r="AA58" s="99"/>
      <c r="AB58" s="53" t="str">
        <f t="shared" si="20"/>
        <v/>
      </c>
      <c r="AC58" s="99"/>
      <c r="AD58" s="53" t="str">
        <f t="shared" si="21"/>
        <v/>
      </c>
      <c r="AE58" s="51"/>
      <c r="AF58" s="53" t="str">
        <f t="shared" si="22"/>
        <v/>
      </c>
      <c r="AG58" s="51"/>
      <c r="AH58" s="53" t="str">
        <f t="shared" si="23"/>
        <v/>
      </c>
      <c r="AI58" s="51"/>
      <c r="AJ58" s="53" t="str">
        <f t="shared" si="24"/>
        <v/>
      </c>
      <c r="AK58" s="51"/>
      <c r="AL58" s="53" t="str">
        <f t="shared" si="25"/>
        <v/>
      </c>
      <c r="AM58" s="51"/>
      <c r="AN58" s="53" t="str">
        <f t="shared" si="26"/>
        <v/>
      </c>
      <c r="AO58" s="51"/>
      <c r="AP58" s="53" t="str">
        <f t="shared" si="27"/>
        <v/>
      </c>
      <c r="AQ58" s="51"/>
      <c r="AR58" s="53" t="str">
        <f t="shared" si="28"/>
        <v/>
      </c>
      <c r="AS58" s="51"/>
      <c r="AT58" s="53" t="str">
        <f t="shared" si="29"/>
        <v/>
      </c>
      <c r="AU58" s="51"/>
      <c r="AV58" s="51"/>
      <c r="AW58" s="51"/>
      <c r="AX58" s="51"/>
      <c r="AY58" s="51"/>
      <c r="AZ58" s="51"/>
      <c r="BA58" s="51"/>
    </row>
    <row r="59" spans="1:53" ht="14.25" x14ac:dyDescent="0.15">
      <c r="A59" s="50"/>
      <c r="B59" s="51" t="str">
        <f>IF(spreedResult.!B70&lt;&gt;"",TEXT(spreedResult.!B70,"YYYY")&amp;TEXT(spreedResult.!B70,"MM")&amp;TEXT(spreedResult.!B70,"DD"),"")</f>
        <v/>
      </c>
      <c r="C59" s="51" t="str">
        <f>IF(spreedResult.!C70&lt;&gt;"",VLOOKUP(spreedResult.!C70,spreedResult.!$AU$1:$AV$13,2,0),"")</f>
        <v/>
      </c>
      <c r="D59" s="53"/>
      <c r="E59" s="53"/>
      <c r="F59" s="53"/>
      <c r="G59" s="53"/>
      <c r="H59" s="51" t="str">
        <f>IF(spreedResult.!P70&lt;&gt;"",VLOOKUP(spreedResult.!P70,Course!$A$2:$B$612,2,0),"")</f>
        <v/>
      </c>
      <c r="I59" s="53"/>
      <c r="J59" s="51" t="str">
        <f>CONCATENATE(TRIM(ASC(spreedResult.!F70))," ",TRIM(ASC(spreedResult.!G70)))</f>
        <v xml:space="preserve"> </v>
      </c>
      <c r="K59" s="52" t="str">
        <f>CONCATENATE(TRIM(spreedResult.!H70),"　",TRIM(spreedResult.!I70))</f>
        <v>　</v>
      </c>
      <c r="L59" s="51" t="str">
        <f>IFERROR(VLOOKUP(spreedResult.!K70,spreedResult.!$AX$4:$AY$5,2,0),"")</f>
        <v/>
      </c>
      <c r="M59" s="51" t="str">
        <f>IF(spreedResult.!L70&lt;&gt;"",TEXT(spreedResult.!L70,"YYYY")&amp;TEXT(spreedResult.!L70,"MM")&amp;TEXT(spreedResult.!L70,"DD"),"")</f>
        <v/>
      </c>
      <c r="N59" s="51"/>
      <c r="O59" s="51"/>
      <c r="P59" s="97" t="str">
        <f>IF(spreedResult.!$F70&lt;&gt;"",spreedResult.!$C$10,"")</f>
        <v/>
      </c>
      <c r="Q59" s="97" t="str">
        <f>IF(spreedResult.!$F70&lt;&gt;"",spreedResult.!$C$9,"")</f>
        <v/>
      </c>
      <c r="R59" s="54" t="str">
        <f>IF(spreedResult.!M70&lt;&gt;"",spreedResult.!M70,"")</f>
        <v/>
      </c>
      <c r="S59" s="51" t="str">
        <f>IF(spreedResult.!H70&lt;&gt;"",IF(spreedResult.!$I$8="左記ご住所に送付","2",""),"")</f>
        <v/>
      </c>
      <c r="T59" s="51"/>
      <c r="U59" s="51"/>
      <c r="V59" s="51"/>
      <c r="W59" s="51"/>
      <c r="X59" s="51"/>
      <c r="Y59" s="51"/>
      <c r="Z59" s="51"/>
      <c r="AA59" s="99"/>
      <c r="AB59" s="53" t="str">
        <f t="shared" si="20"/>
        <v/>
      </c>
      <c r="AC59" s="99"/>
      <c r="AD59" s="53" t="str">
        <f t="shared" si="21"/>
        <v/>
      </c>
      <c r="AE59" s="51"/>
      <c r="AF59" s="53" t="str">
        <f t="shared" si="22"/>
        <v/>
      </c>
      <c r="AG59" s="51"/>
      <c r="AH59" s="53" t="str">
        <f t="shared" si="23"/>
        <v/>
      </c>
      <c r="AI59" s="51"/>
      <c r="AJ59" s="53" t="str">
        <f t="shared" si="24"/>
        <v/>
      </c>
      <c r="AK59" s="51"/>
      <c r="AL59" s="53" t="str">
        <f t="shared" si="25"/>
        <v/>
      </c>
      <c r="AM59" s="51"/>
      <c r="AN59" s="53" t="str">
        <f t="shared" si="26"/>
        <v/>
      </c>
      <c r="AO59" s="51"/>
      <c r="AP59" s="53" t="str">
        <f t="shared" si="27"/>
        <v/>
      </c>
      <c r="AQ59" s="51"/>
      <c r="AR59" s="53" t="str">
        <f t="shared" si="28"/>
        <v/>
      </c>
      <c r="AS59" s="51"/>
      <c r="AT59" s="53" t="str">
        <f t="shared" si="29"/>
        <v/>
      </c>
      <c r="AU59" s="51"/>
      <c r="AV59" s="51"/>
      <c r="AW59" s="51"/>
      <c r="AX59" s="51"/>
      <c r="AY59" s="51"/>
      <c r="AZ59" s="51"/>
      <c r="BA59" s="51"/>
    </row>
    <row r="60" spans="1:53" ht="14.25" x14ac:dyDescent="0.15">
      <c r="A60" s="50"/>
      <c r="B60" s="51" t="str">
        <f>IF(spreedResult.!B71&lt;&gt;"",TEXT(spreedResult.!B71,"YYYY")&amp;TEXT(spreedResult.!B71,"MM")&amp;TEXT(spreedResult.!B71,"DD"),"")</f>
        <v/>
      </c>
      <c r="C60" s="51" t="str">
        <f>IF(spreedResult.!C71&lt;&gt;"",VLOOKUP(spreedResult.!C71,spreedResult.!$AU$1:$AV$13,2,0),"")</f>
        <v/>
      </c>
      <c r="D60" s="53"/>
      <c r="E60" s="53"/>
      <c r="F60" s="53"/>
      <c r="G60" s="53"/>
      <c r="H60" s="51" t="str">
        <f>IF(spreedResult.!P71&lt;&gt;"",VLOOKUP(spreedResult.!P71,Course!$A$2:$B$612,2,0),"")</f>
        <v/>
      </c>
      <c r="I60" s="53"/>
      <c r="J60" s="51" t="str">
        <f>CONCATENATE(TRIM(ASC(spreedResult.!F71))," ",TRIM(ASC(spreedResult.!G71)))</f>
        <v xml:space="preserve"> </v>
      </c>
      <c r="K60" s="52" t="str">
        <f>CONCATENATE(TRIM(spreedResult.!H71),"　",TRIM(spreedResult.!I71))</f>
        <v>　</v>
      </c>
      <c r="L60" s="51" t="str">
        <f>IFERROR(VLOOKUP(spreedResult.!K71,spreedResult.!$AX$4:$AY$5,2,0),"")</f>
        <v/>
      </c>
      <c r="M60" s="51" t="str">
        <f>IF(spreedResult.!L71&lt;&gt;"",TEXT(spreedResult.!L71,"YYYY")&amp;TEXT(spreedResult.!L71,"MM")&amp;TEXT(spreedResult.!L71,"DD"),"")</f>
        <v/>
      </c>
      <c r="N60" s="51"/>
      <c r="O60" s="51"/>
      <c r="P60" s="97" t="str">
        <f>IF(spreedResult.!$F71&lt;&gt;"",spreedResult.!$C$10,"")</f>
        <v/>
      </c>
      <c r="Q60" s="97" t="str">
        <f>IF(spreedResult.!$F71&lt;&gt;"",spreedResult.!$C$9,"")</f>
        <v/>
      </c>
      <c r="R60" s="54" t="str">
        <f>IF(spreedResult.!M71&lt;&gt;"",spreedResult.!M71,"")</f>
        <v/>
      </c>
      <c r="S60" s="51" t="str">
        <f>IF(spreedResult.!H71&lt;&gt;"",IF(spreedResult.!$I$8="左記ご住所に送付","2",""),"")</f>
        <v/>
      </c>
      <c r="T60" s="51"/>
      <c r="U60" s="51"/>
      <c r="V60" s="51"/>
      <c r="W60" s="51"/>
      <c r="X60" s="51"/>
      <c r="Y60" s="51"/>
      <c r="Z60" s="51"/>
      <c r="AA60" s="99"/>
      <c r="AB60" s="53" t="str">
        <f t="shared" si="20"/>
        <v/>
      </c>
      <c r="AC60" s="99"/>
      <c r="AD60" s="53" t="str">
        <f t="shared" si="21"/>
        <v/>
      </c>
      <c r="AE60" s="51"/>
      <c r="AF60" s="53" t="str">
        <f t="shared" si="22"/>
        <v/>
      </c>
      <c r="AG60" s="51"/>
      <c r="AH60" s="53" t="str">
        <f t="shared" si="23"/>
        <v/>
      </c>
      <c r="AI60" s="51"/>
      <c r="AJ60" s="53" t="str">
        <f t="shared" si="24"/>
        <v/>
      </c>
      <c r="AK60" s="51"/>
      <c r="AL60" s="53" t="str">
        <f t="shared" si="25"/>
        <v/>
      </c>
      <c r="AM60" s="51"/>
      <c r="AN60" s="53" t="str">
        <f t="shared" si="26"/>
        <v/>
      </c>
      <c r="AO60" s="51"/>
      <c r="AP60" s="53" t="str">
        <f t="shared" si="27"/>
        <v/>
      </c>
      <c r="AQ60" s="51"/>
      <c r="AR60" s="53" t="str">
        <f t="shared" si="28"/>
        <v/>
      </c>
      <c r="AS60" s="51"/>
      <c r="AT60" s="53" t="str">
        <f t="shared" si="29"/>
        <v/>
      </c>
      <c r="AU60" s="51"/>
      <c r="AV60" s="51"/>
      <c r="AW60" s="51"/>
      <c r="AX60" s="51"/>
      <c r="AY60" s="51"/>
      <c r="AZ60" s="51"/>
      <c r="BA60" s="51"/>
    </row>
    <row r="61" spans="1:53" ht="14.25" x14ac:dyDescent="0.15">
      <c r="A61" s="50"/>
      <c r="B61" s="51" t="str">
        <f>IF(spreedResult.!B72&lt;&gt;"",TEXT(spreedResult.!B72,"YYYY")&amp;TEXT(spreedResult.!B72,"MM")&amp;TEXT(spreedResult.!B72,"DD"),"")</f>
        <v/>
      </c>
      <c r="C61" s="51" t="str">
        <f>IF(spreedResult.!C72&lt;&gt;"",VLOOKUP(spreedResult.!C72,spreedResult.!$AU$1:$AV$13,2,0),"")</f>
        <v/>
      </c>
      <c r="D61" s="53"/>
      <c r="E61" s="53"/>
      <c r="F61" s="53"/>
      <c r="G61" s="53"/>
      <c r="H61" s="51" t="str">
        <f>IF(spreedResult.!P72&lt;&gt;"",VLOOKUP(spreedResult.!P72,Course!$A$2:$B$612,2,0),"")</f>
        <v/>
      </c>
      <c r="I61" s="53"/>
      <c r="J61" s="51" t="str">
        <f>CONCATENATE(TRIM(ASC(spreedResult.!F72))," ",TRIM(ASC(spreedResult.!G72)))</f>
        <v xml:space="preserve"> </v>
      </c>
      <c r="K61" s="52" t="str">
        <f>CONCATENATE(TRIM(spreedResult.!H72),"　",TRIM(spreedResult.!I72))</f>
        <v>　</v>
      </c>
      <c r="L61" s="51" t="str">
        <f>IFERROR(VLOOKUP(spreedResult.!K72,spreedResult.!$AX$4:$AY$5,2,0),"")</f>
        <v/>
      </c>
      <c r="M61" s="51" t="str">
        <f>IF(spreedResult.!L72&lt;&gt;"",TEXT(spreedResult.!L72,"YYYY")&amp;TEXT(spreedResult.!L72,"MM")&amp;TEXT(spreedResult.!L72,"DD"),"")</f>
        <v/>
      </c>
      <c r="N61" s="51"/>
      <c r="O61" s="51"/>
      <c r="P61" s="97" t="str">
        <f>IF(spreedResult.!$F72&lt;&gt;"",spreedResult.!$C$10,"")</f>
        <v/>
      </c>
      <c r="Q61" s="97" t="str">
        <f>IF(spreedResult.!$F72&lt;&gt;"",spreedResult.!$C$9,"")</f>
        <v/>
      </c>
      <c r="R61" s="54" t="str">
        <f>IF(spreedResult.!M72&lt;&gt;"",spreedResult.!M72,"")</f>
        <v/>
      </c>
      <c r="S61" s="51" t="str">
        <f>IF(spreedResult.!H72&lt;&gt;"",IF(spreedResult.!$I$8="左記ご住所に送付","2",""),"")</f>
        <v/>
      </c>
      <c r="T61" s="51"/>
      <c r="U61" s="51"/>
      <c r="V61" s="51"/>
      <c r="W61" s="51"/>
      <c r="X61" s="51"/>
      <c r="Y61" s="51"/>
      <c r="Z61" s="51"/>
      <c r="AA61" s="99"/>
      <c r="AB61" s="53" t="str">
        <f t="shared" si="20"/>
        <v/>
      </c>
      <c r="AC61" s="99"/>
      <c r="AD61" s="53" t="str">
        <f t="shared" si="21"/>
        <v/>
      </c>
      <c r="AE61" s="51"/>
      <c r="AF61" s="53" t="str">
        <f t="shared" si="22"/>
        <v/>
      </c>
      <c r="AG61" s="51"/>
      <c r="AH61" s="53" t="str">
        <f t="shared" si="23"/>
        <v/>
      </c>
      <c r="AI61" s="51"/>
      <c r="AJ61" s="53" t="str">
        <f t="shared" si="24"/>
        <v/>
      </c>
      <c r="AK61" s="51"/>
      <c r="AL61" s="53" t="str">
        <f t="shared" si="25"/>
        <v/>
      </c>
      <c r="AM61" s="51"/>
      <c r="AN61" s="53" t="str">
        <f t="shared" si="26"/>
        <v/>
      </c>
      <c r="AO61" s="51"/>
      <c r="AP61" s="53" t="str">
        <f t="shared" si="27"/>
        <v/>
      </c>
      <c r="AQ61" s="51"/>
      <c r="AR61" s="53" t="str">
        <f t="shared" si="28"/>
        <v/>
      </c>
      <c r="AS61" s="51"/>
      <c r="AT61" s="53" t="str">
        <f t="shared" si="29"/>
        <v/>
      </c>
      <c r="AU61" s="51"/>
      <c r="AV61" s="51"/>
      <c r="AW61" s="51"/>
      <c r="AX61" s="51"/>
      <c r="AY61" s="51"/>
      <c r="AZ61" s="51"/>
      <c r="BA61" s="51"/>
    </row>
    <row r="62" spans="1:53" ht="14.25" x14ac:dyDescent="0.15">
      <c r="A62" s="50"/>
      <c r="B62" s="51" t="str">
        <f>IF(spreedResult.!B73&lt;&gt;"",TEXT(spreedResult.!B73,"YYYY")&amp;TEXT(spreedResult.!B73,"MM")&amp;TEXT(spreedResult.!B73,"DD"),"")</f>
        <v/>
      </c>
      <c r="C62" s="51" t="str">
        <f>IF(spreedResult.!C73&lt;&gt;"",VLOOKUP(spreedResult.!C73,spreedResult.!$AU$1:$AV$13,2,0),"")</f>
        <v/>
      </c>
      <c r="D62" s="53"/>
      <c r="E62" s="53"/>
      <c r="F62" s="53"/>
      <c r="G62" s="53"/>
      <c r="H62" s="51" t="str">
        <f>IF(spreedResult.!P73&lt;&gt;"",VLOOKUP(spreedResult.!P73,Course!$A$2:$B$612,2,0),"")</f>
        <v/>
      </c>
      <c r="I62" s="53"/>
      <c r="J62" s="51" t="str">
        <f>CONCATENATE(TRIM(ASC(spreedResult.!F73))," ",TRIM(ASC(spreedResult.!G73)))</f>
        <v xml:space="preserve"> </v>
      </c>
      <c r="K62" s="52" t="str">
        <f>CONCATENATE(TRIM(spreedResult.!H73),"　",TRIM(spreedResult.!I73))</f>
        <v>　</v>
      </c>
      <c r="L62" s="51" t="str">
        <f>IFERROR(VLOOKUP(spreedResult.!K73,spreedResult.!$AX$4:$AY$5,2,0),"")</f>
        <v/>
      </c>
      <c r="M62" s="51" t="str">
        <f>IF(spreedResult.!L73&lt;&gt;"",TEXT(spreedResult.!L73,"YYYY")&amp;TEXT(spreedResult.!L73,"MM")&amp;TEXT(spreedResult.!L73,"DD"),"")</f>
        <v/>
      </c>
      <c r="N62" s="51"/>
      <c r="O62" s="51"/>
      <c r="P62" s="97" t="str">
        <f>IF(spreedResult.!$F73&lt;&gt;"",spreedResult.!$C$10,"")</f>
        <v/>
      </c>
      <c r="Q62" s="97" t="str">
        <f>IF(spreedResult.!$F73&lt;&gt;"",spreedResult.!$C$9,"")</f>
        <v/>
      </c>
      <c r="R62" s="54" t="str">
        <f>IF(spreedResult.!M73&lt;&gt;"",spreedResult.!M73,"")</f>
        <v/>
      </c>
      <c r="S62" s="51" t="str">
        <f>IF(spreedResult.!H73&lt;&gt;"",IF(spreedResult.!$I$8="左記ご住所に送付","2",""),"")</f>
        <v/>
      </c>
      <c r="T62" s="51"/>
      <c r="U62" s="51"/>
      <c r="V62" s="51"/>
      <c r="W62" s="51"/>
      <c r="X62" s="51"/>
      <c r="Y62" s="51"/>
      <c r="Z62" s="51"/>
      <c r="AA62" s="99"/>
      <c r="AB62" s="53" t="str">
        <f t="shared" si="20"/>
        <v/>
      </c>
      <c r="AC62" s="99"/>
      <c r="AD62" s="53" t="str">
        <f t="shared" si="21"/>
        <v/>
      </c>
      <c r="AE62" s="51"/>
      <c r="AF62" s="53" t="str">
        <f t="shared" si="22"/>
        <v/>
      </c>
      <c r="AG62" s="51"/>
      <c r="AH62" s="53" t="str">
        <f t="shared" si="23"/>
        <v/>
      </c>
      <c r="AI62" s="51"/>
      <c r="AJ62" s="53" t="str">
        <f t="shared" si="24"/>
        <v/>
      </c>
      <c r="AK62" s="51"/>
      <c r="AL62" s="53" t="str">
        <f t="shared" si="25"/>
        <v/>
      </c>
      <c r="AM62" s="51"/>
      <c r="AN62" s="53" t="str">
        <f t="shared" si="26"/>
        <v/>
      </c>
      <c r="AO62" s="51"/>
      <c r="AP62" s="53" t="str">
        <f t="shared" si="27"/>
        <v/>
      </c>
      <c r="AQ62" s="51"/>
      <c r="AR62" s="53" t="str">
        <f t="shared" si="28"/>
        <v/>
      </c>
      <c r="AS62" s="51"/>
      <c r="AT62" s="53" t="str">
        <f t="shared" si="29"/>
        <v/>
      </c>
      <c r="AU62" s="51"/>
      <c r="AV62" s="51"/>
      <c r="AW62" s="51"/>
      <c r="AX62" s="51"/>
      <c r="AY62" s="51"/>
      <c r="AZ62" s="51"/>
      <c r="BA62" s="51"/>
    </row>
    <row r="63" spans="1:53" ht="14.25" x14ac:dyDescent="0.15">
      <c r="A63" s="50"/>
      <c r="B63" s="51" t="str">
        <f>IF(spreedResult.!B74&lt;&gt;"",TEXT(spreedResult.!B74,"YYYY")&amp;TEXT(spreedResult.!B74,"MM")&amp;TEXT(spreedResult.!B74,"DD"),"")</f>
        <v/>
      </c>
      <c r="C63" s="51" t="str">
        <f>IF(spreedResult.!C74&lt;&gt;"",VLOOKUP(spreedResult.!C74,spreedResult.!$AU$1:$AV$13,2,0),"")</f>
        <v/>
      </c>
      <c r="D63" s="53"/>
      <c r="E63" s="53"/>
      <c r="F63" s="53"/>
      <c r="G63" s="53"/>
      <c r="H63" s="51" t="str">
        <f>IF(spreedResult.!P74&lt;&gt;"",VLOOKUP(spreedResult.!P74,Course!$A$2:$B$612,2,0),"")</f>
        <v/>
      </c>
      <c r="I63" s="53"/>
      <c r="J63" s="51" t="str">
        <f>CONCATENATE(TRIM(ASC(spreedResult.!F74))," ",TRIM(ASC(spreedResult.!G74)))</f>
        <v xml:space="preserve"> </v>
      </c>
      <c r="K63" s="52" t="str">
        <f>CONCATENATE(TRIM(spreedResult.!H74),"　",TRIM(spreedResult.!I74))</f>
        <v>　</v>
      </c>
      <c r="L63" s="51" t="str">
        <f>IFERROR(VLOOKUP(spreedResult.!K74,spreedResult.!$AX$4:$AY$5,2,0),"")</f>
        <v/>
      </c>
      <c r="M63" s="51" t="str">
        <f>IF(spreedResult.!L74&lt;&gt;"",TEXT(spreedResult.!L74,"YYYY")&amp;TEXT(spreedResult.!L74,"MM")&amp;TEXT(spreedResult.!L74,"DD"),"")</f>
        <v/>
      </c>
      <c r="N63" s="51"/>
      <c r="O63" s="51"/>
      <c r="P63" s="97" t="str">
        <f>IF(spreedResult.!$F74&lt;&gt;"",spreedResult.!$C$10,"")</f>
        <v/>
      </c>
      <c r="Q63" s="97" t="str">
        <f>IF(spreedResult.!$F74&lt;&gt;"",spreedResult.!$C$9,"")</f>
        <v/>
      </c>
      <c r="R63" s="54" t="str">
        <f>IF(spreedResult.!M74&lt;&gt;"",spreedResult.!M74,"")</f>
        <v/>
      </c>
      <c r="S63" s="51" t="str">
        <f>IF(spreedResult.!H74&lt;&gt;"",IF(spreedResult.!$I$8="左記ご住所に送付","2",""),"")</f>
        <v/>
      </c>
      <c r="T63" s="51"/>
      <c r="U63" s="51"/>
      <c r="V63" s="51"/>
      <c r="W63" s="51"/>
      <c r="X63" s="51"/>
      <c r="Y63" s="51"/>
      <c r="Z63" s="51"/>
      <c r="AA63" s="99"/>
      <c r="AB63" s="53" t="str">
        <f t="shared" si="20"/>
        <v/>
      </c>
      <c r="AC63" s="99"/>
      <c r="AD63" s="53" t="str">
        <f t="shared" si="21"/>
        <v/>
      </c>
      <c r="AE63" s="51"/>
      <c r="AF63" s="53" t="str">
        <f t="shared" si="22"/>
        <v/>
      </c>
      <c r="AG63" s="51"/>
      <c r="AH63" s="53" t="str">
        <f t="shared" si="23"/>
        <v/>
      </c>
      <c r="AI63" s="51"/>
      <c r="AJ63" s="53" t="str">
        <f t="shared" si="24"/>
        <v/>
      </c>
      <c r="AK63" s="51"/>
      <c r="AL63" s="53" t="str">
        <f t="shared" si="25"/>
        <v/>
      </c>
      <c r="AM63" s="51"/>
      <c r="AN63" s="53" t="str">
        <f t="shared" si="26"/>
        <v/>
      </c>
      <c r="AO63" s="51"/>
      <c r="AP63" s="53" t="str">
        <f t="shared" si="27"/>
        <v/>
      </c>
      <c r="AQ63" s="51"/>
      <c r="AR63" s="53" t="str">
        <f t="shared" si="28"/>
        <v/>
      </c>
      <c r="AS63" s="51"/>
      <c r="AT63" s="53" t="str">
        <f t="shared" si="29"/>
        <v/>
      </c>
      <c r="AU63" s="51"/>
      <c r="AV63" s="51"/>
      <c r="AW63" s="51"/>
      <c r="AX63" s="51"/>
      <c r="AY63" s="51"/>
      <c r="AZ63" s="51"/>
      <c r="BA63" s="51"/>
    </row>
    <row r="64" spans="1:53" ht="14.25" x14ac:dyDescent="0.15">
      <c r="A64" s="50"/>
      <c r="B64" s="51" t="str">
        <f>IF(spreedResult.!B75&lt;&gt;"",TEXT(spreedResult.!B75,"YYYY")&amp;TEXT(spreedResult.!B75,"MM")&amp;TEXT(spreedResult.!B75,"DD"),"")</f>
        <v/>
      </c>
      <c r="C64" s="51" t="str">
        <f>IF(spreedResult.!C75&lt;&gt;"",VLOOKUP(spreedResult.!C75,spreedResult.!$AU$1:$AV$13,2,0),"")</f>
        <v/>
      </c>
      <c r="D64" s="53"/>
      <c r="E64" s="53"/>
      <c r="F64" s="53"/>
      <c r="G64" s="53"/>
      <c r="H64" s="51" t="str">
        <f>IF(spreedResult.!P75&lt;&gt;"",VLOOKUP(spreedResult.!P75,Course!$A$2:$B$612,2,0),"")</f>
        <v/>
      </c>
      <c r="I64" s="53"/>
      <c r="J64" s="51" t="str">
        <f>CONCATENATE(TRIM(ASC(spreedResult.!F75))," ",TRIM(ASC(spreedResult.!G75)))</f>
        <v xml:space="preserve"> </v>
      </c>
      <c r="K64" s="52" t="str">
        <f>CONCATENATE(TRIM(spreedResult.!H75),"　",TRIM(spreedResult.!I75))</f>
        <v>　</v>
      </c>
      <c r="L64" s="51" t="str">
        <f>IFERROR(VLOOKUP(spreedResult.!K75,spreedResult.!$AX$4:$AY$5,2,0),"")</f>
        <v/>
      </c>
      <c r="M64" s="51" t="str">
        <f>IF(spreedResult.!L75&lt;&gt;"",TEXT(spreedResult.!L75,"YYYY")&amp;TEXT(spreedResult.!L75,"MM")&amp;TEXT(spreedResult.!L75,"DD"),"")</f>
        <v/>
      </c>
      <c r="N64" s="51"/>
      <c r="O64" s="51"/>
      <c r="P64" s="97" t="str">
        <f>IF(spreedResult.!$F75&lt;&gt;"",spreedResult.!$C$10,"")</f>
        <v/>
      </c>
      <c r="Q64" s="97" t="str">
        <f>IF(spreedResult.!$F75&lt;&gt;"",spreedResult.!$C$9,"")</f>
        <v/>
      </c>
      <c r="R64" s="54" t="str">
        <f>IF(spreedResult.!M75&lt;&gt;"",spreedResult.!M75,"")</f>
        <v/>
      </c>
      <c r="S64" s="51" t="str">
        <f>IF(spreedResult.!H75&lt;&gt;"",IF(spreedResult.!$I$8="左記ご住所に送付","2",""),"")</f>
        <v/>
      </c>
      <c r="T64" s="51"/>
      <c r="U64" s="51"/>
      <c r="V64" s="51"/>
      <c r="W64" s="51"/>
      <c r="X64" s="51"/>
      <c r="Y64" s="51"/>
      <c r="Z64" s="51"/>
      <c r="AA64" s="99"/>
      <c r="AB64" s="53" t="str">
        <f t="shared" si="20"/>
        <v/>
      </c>
      <c r="AC64" s="99"/>
      <c r="AD64" s="53" t="str">
        <f t="shared" si="21"/>
        <v/>
      </c>
      <c r="AE64" s="51"/>
      <c r="AF64" s="53" t="str">
        <f t="shared" si="22"/>
        <v/>
      </c>
      <c r="AG64" s="51"/>
      <c r="AH64" s="53" t="str">
        <f t="shared" si="23"/>
        <v/>
      </c>
      <c r="AI64" s="51"/>
      <c r="AJ64" s="53" t="str">
        <f t="shared" si="24"/>
        <v/>
      </c>
      <c r="AK64" s="51"/>
      <c r="AL64" s="53" t="str">
        <f t="shared" si="25"/>
        <v/>
      </c>
      <c r="AM64" s="51"/>
      <c r="AN64" s="53" t="str">
        <f t="shared" si="26"/>
        <v/>
      </c>
      <c r="AO64" s="51"/>
      <c r="AP64" s="53" t="str">
        <f t="shared" si="27"/>
        <v/>
      </c>
      <c r="AQ64" s="51"/>
      <c r="AR64" s="53" t="str">
        <f t="shared" si="28"/>
        <v/>
      </c>
      <c r="AS64" s="51"/>
      <c r="AT64" s="53" t="str">
        <f t="shared" si="29"/>
        <v/>
      </c>
      <c r="AU64" s="51"/>
      <c r="AV64" s="51"/>
      <c r="AW64" s="51"/>
      <c r="AX64" s="51"/>
      <c r="AY64" s="51"/>
      <c r="AZ64" s="51"/>
      <c r="BA64" s="51"/>
    </row>
    <row r="65" spans="1:53" ht="14.25" x14ac:dyDescent="0.15">
      <c r="A65" s="50"/>
      <c r="B65" s="51" t="str">
        <f>IF(spreedResult.!B76&lt;&gt;"",TEXT(spreedResult.!B76,"YYYY")&amp;TEXT(spreedResult.!B76,"MM")&amp;TEXT(spreedResult.!B76,"DD"),"")</f>
        <v/>
      </c>
      <c r="C65" s="51" t="str">
        <f>IF(spreedResult.!C76&lt;&gt;"",VLOOKUP(spreedResult.!C76,spreedResult.!$AU$1:$AV$13,2,0),"")</f>
        <v/>
      </c>
      <c r="D65" s="53"/>
      <c r="E65" s="53"/>
      <c r="F65" s="53"/>
      <c r="G65" s="53"/>
      <c r="H65" s="51" t="str">
        <f>IF(spreedResult.!P76&lt;&gt;"",VLOOKUP(spreedResult.!P76,Course!$A$2:$B$612,2,0),"")</f>
        <v/>
      </c>
      <c r="I65" s="53"/>
      <c r="J65" s="51" t="str">
        <f>CONCATENATE(TRIM(ASC(spreedResult.!F76))," ",TRIM(ASC(spreedResult.!G76)))</f>
        <v xml:space="preserve"> </v>
      </c>
      <c r="K65" s="52" t="str">
        <f>CONCATENATE(TRIM(spreedResult.!H76),"　",TRIM(spreedResult.!I76))</f>
        <v>　</v>
      </c>
      <c r="L65" s="51" t="str">
        <f>IFERROR(VLOOKUP(spreedResult.!K76,spreedResult.!$AX$4:$AY$5,2,0),"")</f>
        <v/>
      </c>
      <c r="M65" s="51" t="str">
        <f>IF(spreedResult.!L76&lt;&gt;"",TEXT(spreedResult.!L76,"YYYY")&amp;TEXT(spreedResult.!L76,"MM")&amp;TEXT(spreedResult.!L76,"DD"),"")</f>
        <v/>
      </c>
      <c r="N65" s="51"/>
      <c r="O65" s="51"/>
      <c r="P65" s="97" t="str">
        <f>IF(spreedResult.!$F76&lt;&gt;"",spreedResult.!$C$10,"")</f>
        <v/>
      </c>
      <c r="Q65" s="97" t="str">
        <f>IF(spreedResult.!$F76&lt;&gt;"",spreedResult.!$C$9,"")</f>
        <v/>
      </c>
      <c r="R65" s="54" t="str">
        <f>IF(spreedResult.!M76&lt;&gt;"",spreedResult.!M76,"")</f>
        <v/>
      </c>
      <c r="S65" s="51" t="str">
        <f>IF(spreedResult.!H76&lt;&gt;"",IF(spreedResult.!$I$8="左記ご住所に送付","2",""),"")</f>
        <v/>
      </c>
      <c r="T65" s="51"/>
      <c r="U65" s="51"/>
      <c r="V65" s="51"/>
      <c r="W65" s="51"/>
      <c r="X65" s="51"/>
      <c r="Y65" s="51"/>
      <c r="Z65" s="51"/>
      <c r="AA65" s="99"/>
      <c r="AB65" s="53" t="str">
        <f t="shared" si="20"/>
        <v/>
      </c>
      <c r="AC65" s="99"/>
      <c r="AD65" s="53" t="str">
        <f t="shared" si="21"/>
        <v/>
      </c>
      <c r="AE65" s="51"/>
      <c r="AF65" s="53" t="str">
        <f t="shared" si="22"/>
        <v/>
      </c>
      <c r="AG65" s="51"/>
      <c r="AH65" s="53" t="str">
        <f t="shared" si="23"/>
        <v/>
      </c>
      <c r="AI65" s="51"/>
      <c r="AJ65" s="53" t="str">
        <f t="shared" si="24"/>
        <v/>
      </c>
      <c r="AK65" s="51"/>
      <c r="AL65" s="53" t="str">
        <f t="shared" si="25"/>
        <v/>
      </c>
      <c r="AM65" s="51"/>
      <c r="AN65" s="53" t="str">
        <f t="shared" si="26"/>
        <v/>
      </c>
      <c r="AO65" s="51"/>
      <c r="AP65" s="53" t="str">
        <f t="shared" si="27"/>
        <v/>
      </c>
      <c r="AQ65" s="51"/>
      <c r="AR65" s="53" t="str">
        <f t="shared" si="28"/>
        <v/>
      </c>
      <c r="AS65" s="51"/>
      <c r="AT65" s="53" t="str">
        <f t="shared" si="29"/>
        <v/>
      </c>
      <c r="AU65" s="51"/>
      <c r="AV65" s="51"/>
      <c r="AW65" s="51"/>
      <c r="AX65" s="51"/>
      <c r="AY65" s="51"/>
      <c r="AZ65" s="51"/>
      <c r="BA65" s="51"/>
    </row>
    <row r="66" spans="1:53" ht="14.25" x14ac:dyDescent="0.15">
      <c r="A66" s="50"/>
      <c r="B66" s="51" t="str">
        <f>IF(spreedResult.!B77&lt;&gt;"",TEXT(spreedResult.!B77,"YYYY")&amp;TEXT(spreedResult.!B77,"MM")&amp;TEXT(spreedResult.!B77,"DD"),"")</f>
        <v/>
      </c>
      <c r="C66" s="51" t="str">
        <f>IF(spreedResult.!C77&lt;&gt;"",VLOOKUP(spreedResult.!C77,spreedResult.!$AU$1:$AV$13,2,0),"")</f>
        <v/>
      </c>
      <c r="D66" s="53"/>
      <c r="E66" s="53"/>
      <c r="F66" s="53"/>
      <c r="G66" s="53"/>
      <c r="H66" s="51" t="str">
        <f>IF(spreedResult.!P77&lt;&gt;"",VLOOKUP(spreedResult.!P77,Course!$A$2:$B$612,2,0),"")</f>
        <v/>
      </c>
      <c r="I66" s="53"/>
      <c r="J66" s="51" t="str">
        <f>CONCATENATE(TRIM(ASC(spreedResult.!F77))," ",TRIM(ASC(spreedResult.!G77)))</f>
        <v xml:space="preserve"> </v>
      </c>
      <c r="K66" s="52" t="str">
        <f>CONCATENATE(TRIM(spreedResult.!H77),"　",TRIM(spreedResult.!I77))</f>
        <v>　</v>
      </c>
      <c r="L66" s="51" t="str">
        <f>IFERROR(VLOOKUP(spreedResult.!K77,spreedResult.!$AX$4:$AY$5,2,0),"")</f>
        <v/>
      </c>
      <c r="M66" s="51" t="str">
        <f>IF(spreedResult.!L77&lt;&gt;"",TEXT(spreedResult.!L77,"YYYY")&amp;TEXT(spreedResult.!L77,"MM")&amp;TEXT(spreedResult.!L77,"DD"),"")</f>
        <v/>
      </c>
      <c r="N66" s="51"/>
      <c r="O66" s="51"/>
      <c r="P66" s="97" t="str">
        <f>IF(spreedResult.!$F77&lt;&gt;"",spreedResult.!$C$10,"")</f>
        <v/>
      </c>
      <c r="Q66" s="97" t="str">
        <f>IF(spreedResult.!$F77&lt;&gt;"",spreedResult.!$C$9,"")</f>
        <v/>
      </c>
      <c r="R66" s="54" t="str">
        <f>IF(spreedResult.!M77&lt;&gt;"",spreedResult.!M77,"")</f>
        <v/>
      </c>
      <c r="S66" s="51" t="str">
        <f>IF(spreedResult.!H77&lt;&gt;"",IF(spreedResult.!$I$8="左記ご住所に送付","2",""),"")</f>
        <v/>
      </c>
      <c r="T66" s="51"/>
      <c r="U66" s="51"/>
      <c r="V66" s="51"/>
      <c r="W66" s="51"/>
      <c r="X66" s="51"/>
      <c r="Y66" s="51"/>
      <c r="Z66" s="51"/>
      <c r="AA66" s="99"/>
      <c r="AB66" s="53" t="str">
        <f t="shared" si="20"/>
        <v/>
      </c>
      <c r="AC66" s="99"/>
      <c r="AD66" s="53" t="str">
        <f t="shared" si="21"/>
        <v/>
      </c>
      <c r="AE66" s="51"/>
      <c r="AF66" s="53" t="str">
        <f t="shared" si="22"/>
        <v/>
      </c>
      <c r="AG66" s="51"/>
      <c r="AH66" s="53" t="str">
        <f t="shared" si="23"/>
        <v/>
      </c>
      <c r="AI66" s="51"/>
      <c r="AJ66" s="53" t="str">
        <f t="shared" si="24"/>
        <v/>
      </c>
      <c r="AK66" s="51"/>
      <c r="AL66" s="53" t="str">
        <f t="shared" si="25"/>
        <v/>
      </c>
      <c r="AM66" s="51"/>
      <c r="AN66" s="53" t="str">
        <f t="shared" si="26"/>
        <v/>
      </c>
      <c r="AO66" s="51"/>
      <c r="AP66" s="53" t="str">
        <f t="shared" si="27"/>
        <v/>
      </c>
      <c r="AQ66" s="51"/>
      <c r="AR66" s="53" t="str">
        <f t="shared" si="28"/>
        <v/>
      </c>
      <c r="AS66" s="51"/>
      <c r="AT66" s="53" t="str">
        <f t="shared" si="29"/>
        <v/>
      </c>
      <c r="AU66" s="51"/>
      <c r="AV66" s="51"/>
      <c r="AW66" s="51"/>
      <c r="AX66" s="51"/>
      <c r="AY66" s="51"/>
      <c r="AZ66" s="51"/>
      <c r="BA66" s="51"/>
    </row>
    <row r="67" spans="1:53" ht="14.25" x14ac:dyDescent="0.15">
      <c r="A67" s="50"/>
      <c r="B67" s="51" t="str">
        <f>IF(spreedResult.!B78&lt;&gt;"",TEXT(spreedResult.!B78,"YYYY")&amp;TEXT(spreedResult.!B78,"MM")&amp;TEXT(spreedResult.!B78,"DD"),"")</f>
        <v/>
      </c>
      <c r="C67" s="51" t="str">
        <f>IF(spreedResult.!C78&lt;&gt;"",VLOOKUP(spreedResult.!C78,spreedResult.!$AU$1:$AV$13,2,0),"")</f>
        <v/>
      </c>
      <c r="D67" s="53"/>
      <c r="E67" s="53"/>
      <c r="F67" s="53"/>
      <c r="G67" s="53"/>
      <c r="H67" s="51" t="str">
        <f>IF(spreedResult.!P78&lt;&gt;"",VLOOKUP(spreedResult.!P78,Course!$A$2:$B$612,2,0),"")</f>
        <v/>
      </c>
      <c r="I67" s="53"/>
      <c r="J67" s="51" t="str">
        <f>CONCATENATE(TRIM(ASC(spreedResult.!F78))," ",TRIM(ASC(spreedResult.!G78)))</f>
        <v xml:space="preserve"> </v>
      </c>
      <c r="K67" s="52" t="str">
        <f>CONCATENATE(TRIM(spreedResult.!H78),"　",TRIM(spreedResult.!I78))</f>
        <v>　</v>
      </c>
      <c r="L67" s="51" t="str">
        <f>IFERROR(VLOOKUP(spreedResult.!K78,spreedResult.!$AX$4:$AY$5,2,0),"")</f>
        <v/>
      </c>
      <c r="M67" s="51" t="str">
        <f>IF(spreedResult.!L78&lt;&gt;"",TEXT(spreedResult.!L78,"YYYY")&amp;TEXT(spreedResult.!L78,"MM")&amp;TEXT(spreedResult.!L78,"DD"),"")</f>
        <v/>
      </c>
      <c r="N67" s="51"/>
      <c r="O67" s="51"/>
      <c r="P67" s="97" t="str">
        <f>IF(spreedResult.!$F78&lt;&gt;"",spreedResult.!$C$10,"")</f>
        <v/>
      </c>
      <c r="Q67" s="97" t="str">
        <f>IF(spreedResult.!$F78&lt;&gt;"",spreedResult.!$C$9,"")</f>
        <v/>
      </c>
      <c r="R67" s="54" t="str">
        <f>IF(spreedResult.!M78&lt;&gt;"",spreedResult.!M78,"")</f>
        <v/>
      </c>
      <c r="S67" s="51" t="str">
        <f>IF(spreedResult.!H78&lt;&gt;"",IF(spreedResult.!$I$8="左記ご住所に送付","2",""),"")</f>
        <v/>
      </c>
      <c r="T67" s="51"/>
      <c r="U67" s="51"/>
      <c r="V67" s="51"/>
      <c r="W67" s="51"/>
      <c r="X67" s="51"/>
      <c r="Y67" s="51"/>
      <c r="Z67" s="51"/>
      <c r="AA67" s="99"/>
      <c r="AB67" s="53" t="str">
        <f t="shared" si="20"/>
        <v/>
      </c>
      <c r="AC67" s="99"/>
      <c r="AD67" s="53" t="str">
        <f t="shared" si="21"/>
        <v/>
      </c>
      <c r="AE67" s="51"/>
      <c r="AF67" s="53" t="str">
        <f t="shared" si="22"/>
        <v/>
      </c>
      <c r="AG67" s="51"/>
      <c r="AH67" s="53" t="str">
        <f t="shared" si="23"/>
        <v/>
      </c>
      <c r="AI67" s="51"/>
      <c r="AJ67" s="53" t="str">
        <f t="shared" si="24"/>
        <v/>
      </c>
      <c r="AK67" s="51"/>
      <c r="AL67" s="53" t="str">
        <f t="shared" si="25"/>
        <v/>
      </c>
      <c r="AM67" s="51"/>
      <c r="AN67" s="53" t="str">
        <f t="shared" si="26"/>
        <v/>
      </c>
      <c r="AO67" s="51"/>
      <c r="AP67" s="53" t="str">
        <f t="shared" si="27"/>
        <v/>
      </c>
      <c r="AQ67" s="51"/>
      <c r="AR67" s="53" t="str">
        <f t="shared" si="28"/>
        <v/>
      </c>
      <c r="AS67" s="51"/>
      <c r="AT67" s="53" t="str">
        <f t="shared" si="29"/>
        <v/>
      </c>
      <c r="AU67" s="51"/>
      <c r="AV67" s="51"/>
      <c r="AW67" s="51"/>
      <c r="AX67" s="51"/>
      <c r="AY67" s="51"/>
      <c r="AZ67" s="51"/>
      <c r="BA67" s="51"/>
    </row>
    <row r="68" spans="1:53" ht="14.25" x14ac:dyDescent="0.15">
      <c r="A68" s="50"/>
      <c r="B68" s="51" t="str">
        <f>IF(spreedResult.!B79&lt;&gt;"",TEXT(spreedResult.!B79,"YYYY")&amp;TEXT(spreedResult.!B79,"MM")&amp;TEXT(spreedResult.!B79,"DD"),"")</f>
        <v/>
      </c>
      <c r="C68" s="51" t="str">
        <f>IF(spreedResult.!C79&lt;&gt;"",VLOOKUP(spreedResult.!C79,spreedResult.!$AU$1:$AV$13,2,0),"")</f>
        <v/>
      </c>
      <c r="D68" s="53"/>
      <c r="E68" s="53"/>
      <c r="F68" s="53"/>
      <c r="G68" s="53"/>
      <c r="H68" s="51" t="str">
        <f>IF(spreedResult.!P79&lt;&gt;"",VLOOKUP(spreedResult.!P79,Course!$A$2:$B$612,2,0),"")</f>
        <v/>
      </c>
      <c r="I68" s="53"/>
      <c r="J68" s="51" t="str">
        <f>CONCATENATE(TRIM(ASC(spreedResult.!F79))," ",TRIM(ASC(spreedResult.!G79)))</f>
        <v xml:space="preserve"> </v>
      </c>
      <c r="K68" s="52" t="str">
        <f>CONCATENATE(TRIM(spreedResult.!H79),"　",TRIM(spreedResult.!I79))</f>
        <v>　</v>
      </c>
      <c r="L68" s="51" t="str">
        <f>IFERROR(VLOOKUP(spreedResult.!K79,spreedResult.!$AX$4:$AY$5,2,0),"")</f>
        <v/>
      </c>
      <c r="M68" s="51" t="str">
        <f>IF(spreedResult.!L79&lt;&gt;"",TEXT(spreedResult.!L79,"YYYY")&amp;TEXT(spreedResult.!L79,"MM")&amp;TEXT(spreedResult.!L79,"DD"),"")</f>
        <v/>
      </c>
      <c r="N68" s="51"/>
      <c r="O68" s="51"/>
      <c r="P68" s="97" t="str">
        <f>IF(spreedResult.!$F79&lt;&gt;"",spreedResult.!$C$10,"")</f>
        <v/>
      </c>
      <c r="Q68" s="97" t="str">
        <f>IF(spreedResult.!$F79&lt;&gt;"",spreedResult.!$C$9,"")</f>
        <v/>
      </c>
      <c r="R68" s="54" t="str">
        <f>IF(spreedResult.!M79&lt;&gt;"",spreedResult.!M79,"")</f>
        <v/>
      </c>
      <c r="S68" s="51" t="str">
        <f>IF(spreedResult.!H79&lt;&gt;"",IF(spreedResult.!$I$8="左記ご住所に送付","2",""),"")</f>
        <v/>
      </c>
      <c r="T68" s="51"/>
      <c r="U68" s="51"/>
      <c r="V68" s="51"/>
      <c r="W68" s="51"/>
      <c r="X68" s="51"/>
      <c r="Y68" s="51"/>
      <c r="Z68" s="51"/>
      <c r="AA68" s="99"/>
      <c r="AB68" s="53" t="str">
        <f t="shared" si="20"/>
        <v/>
      </c>
      <c r="AC68" s="99"/>
      <c r="AD68" s="53" t="str">
        <f t="shared" si="21"/>
        <v/>
      </c>
      <c r="AE68" s="51"/>
      <c r="AF68" s="53" t="str">
        <f t="shared" si="22"/>
        <v/>
      </c>
      <c r="AG68" s="51"/>
      <c r="AH68" s="53" t="str">
        <f t="shared" si="23"/>
        <v/>
      </c>
      <c r="AI68" s="51"/>
      <c r="AJ68" s="53" t="str">
        <f t="shared" si="24"/>
        <v/>
      </c>
      <c r="AK68" s="51"/>
      <c r="AL68" s="53" t="str">
        <f t="shared" si="25"/>
        <v/>
      </c>
      <c r="AM68" s="51"/>
      <c r="AN68" s="53" t="str">
        <f t="shared" si="26"/>
        <v/>
      </c>
      <c r="AO68" s="51"/>
      <c r="AP68" s="53" t="str">
        <f t="shared" si="27"/>
        <v/>
      </c>
      <c r="AQ68" s="51"/>
      <c r="AR68" s="53" t="str">
        <f t="shared" si="28"/>
        <v/>
      </c>
      <c r="AS68" s="51"/>
      <c r="AT68" s="53" t="str">
        <f t="shared" si="29"/>
        <v/>
      </c>
      <c r="AU68" s="51"/>
      <c r="AV68" s="51"/>
      <c r="AW68" s="51"/>
      <c r="AX68" s="51"/>
      <c r="AY68" s="51"/>
      <c r="AZ68" s="51"/>
      <c r="BA68" s="51"/>
    </row>
    <row r="69" spans="1:53" ht="14.25" x14ac:dyDescent="0.15">
      <c r="A69" s="50"/>
      <c r="B69" s="51" t="str">
        <f>IF(spreedResult.!B80&lt;&gt;"",TEXT(spreedResult.!B80,"YYYY")&amp;TEXT(spreedResult.!B80,"MM")&amp;TEXT(spreedResult.!B80,"DD"),"")</f>
        <v/>
      </c>
      <c r="C69" s="51" t="str">
        <f>IF(spreedResult.!C80&lt;&gt;"",VLOOKUP(spreedResult.!C80,spreedResult.!$AU$1:$AV$13,2,0),"")</f>
        <v/>
      </c>
      <c r="D69" s="53"/>
      <c r="E69" s="53"/>
      <c r="F69" s="53"/>
      <c r="G69" s="53"/>
      <c r="H69" s="51" t="str">
        <f>IF(spreedResult.!P80&lt;&gt;"",VLOOKUP(spreedResult.!P80,Course!$A$2:$B$612,2,0),"")</f>
        <v/>
      </c>
      <c r="I69" s="53"/>
      <c r="J69" s="51" t="str">
        <f>CONCATENATE(TRIM(ASC(spreedResult.!F80))," ",TRIM(ASC(spreedResult.!G80)))</f>
        <v xml:space="preserve"> </v>
      </c>
      <c r="K69" s="52" t="str">
        <f>CONCATENATE(TRIM(spreedResult.!H80),"　",TRIM(spreedResult.!I80))</f>
        <v>　</v>
      </c>
      <c r="L69" s="51" t="str">
        <f>IFERROR(VLOOKUP(spreedResult.!K80,spreedResult.!$AX$4:$AY$5,2,0),"")</f>
        <v/>
      </c>
      <c r="M69" s="51" t="str">
        <f>IF(spreedResult.!L80&lt;&gt;"",TEXT(spreedResult.!L80,"YYYY")&amp;TEXT(spreedResult.!L80,"MM")&amp;TEXT(spreedResult.!L80,"DD"),"")</f>
        <v/>
      </c>
      <c r="N69" s="51"/>
      <c r="O69" s="51"/>
      <c r="P69" s="97" t="str">
        <f>IF(spreedResult.!$F80&lt;&gt;"",spreedResult.!$C$10,"")</f>
        <v/>
      </c>
      <c r="Q69" s="97" t="str">
        <f>IF(spreedResult.!$F80&lt;&gt;"",spreedResult.!$C$9,"")</f>
        <v/>
      </c>
      <c r="R69" s="54" t="str">
        <f>IF(spreedResult.!M80&lt;&gt;"",spreedResult.!M80,"")</f>
        <v/>
      </c>
      <c r="S69" s="51" t="str">
        <f>IF(spreedResult.!H80&lt;&gt;"",IF(spreedResult.!$I$8="左記ご住所に送付","2",""),"")</f>
        <v/>
      </c>
      <c r="T69" s="51"/>
      <c r="U69" s="51"/>
      <c r="V69" s="51"/>
      <c r="W69" s="51"/>
      <c r="X69" s="51"/>
      <c r="Y69" s="51"/>
      <c r="Z69" s="51"/>
      <c r="AA69" s="99"/>
      <c r="AB69" s="53" t="str">
        <f t="shared" si="20"/>
        <v/>
      </c>
      <c r="AC69" s="99"/>
      <c r="AD69" s="53" t="str">
        <f t="shared" si="21"/>
        <v/>
      </c>
      <c r="AE69" s="51"/>
      <c r="AF69" s="53" t="str">
        <f t="shared" si="22"/>
        <v/>
      </c>
      <c r="AG69" s="51"/>
      <c r="AH69" s="53" t="str">
        <f t="shared" si="23"/>
        <v/>
      </c>
      <c r="AI69" s="51"/>
      <c r="AJ69" s="53" t="str">
        <f t="shared" si="24"/>
        <v/>
      </c>
      <c r="AK69" s="51"/>
      <c r="AL69" s="53" t="str">
        <f t="shared" si="25"/>
        <v/>
      </c>
      <c r="AM69" s="51"/>
      <c r="AN69" s="53" t="str">
        <f t="shared" si="26"/>
        <v/>
      </c>
      <c r="AO69" s="51"/>
      <c r="AP69" s="53" t="str">
        <f t="shared" si="27"/>
        <v/>
      </c>
      <c r="AQ69" s="51"/>
      <c r="AR69" s="53" t="str">
        <f t="shared" si="28"/>
        <v/>
      </c>
      <c r="AS69" s="51"/>
      <c r="AT69" s="53" t="str">
        <f t="shared" si="29"/>
        <v/>
      </c>
      <c r="AU69" s="51"/>
      <c r="AV69" s="51"/>
      <c r="AW69" s="51"/>
      <c r="AX69" s="51"/>
      <c r="AY69" s="51"/>
      <c r="AZ69" s="51"/>
      <c r="BA69" s="51"/>
    </row>
    <row r="70" spans="1:53" ht="14.25" x14ac:dyDescent="0.15">
      <c r="A70" s="50"/>
      <c r="B70" s="51" t="str">
        <f>IF(spreedResult.!B81&lt;&gt;"",TEXT(spreedResult.!B81,"YYYY")&amp;TEXT(spreedResult.!B81,"MM")&amp;TEXT(spreedResult.!B81,"DD"),"")</f>
        <v/>
      </c>
      <c r="C70" s="51" t="str">
        <f>IF(spreedResult.!C81&lt;&gt;"",VLOOKUP(spreedResult.!C81,spreedResult.!$AU$1:$AV$13,2,0),"")</f>
        <v/>
      </c>
      <c r="D70" s="53"/>
      <c r="E70" s="53"/>
      <c r="F70" s="53"/>
      <c r="G70" s="53"/>
      <c r="H70" s="51" t="str">
        <f>IF(spreedResult.!P81&lt;&gt;"",VLOOKUP(spreedResult.!P81,Course!$A$2:$B$612,2,0),"")</f>
        <v/>
      </c>
      <c r="I70" s="53"/>
      <c r="J70" s="51" t="str">
        <f>CONCATENATE(TRIM(ASC(spreedResult.!F81))," ",TRIM(ASC(spreedResult.!G81)))</f>
        <v xml:space="preserve"> </v>
      </c>
      <c r="K70" s="52" t="str">
        <f>CONCATENATE(TRIM(spreedResult.!H81),"　",TRIM(spreedResult.!I81))</f>
        <v>　</v>
      </c>
      <c r="L70" s="51" t="str">
        <f>IFERROR(VLOOKUP(spreedResult.!K81,spreedResult.!$AX$4:$AY$5,2,0),"")</f>
        <v/>
      </c>
      <c r="M70" s="51" t="str">
        <f>IF(spreedResult.!L81&lt;&gt;"",TEXT(spreedResult.!L81,"YYYY")&amp;TEXT(spreedResult.!L81,"MM")&amp;TEXT(spreedResult.!L81,"DD"),"")</f>
        <v/>
      </c>
      <c r="N70" s="51"/>
      <c r="O70" s="51"/>
      <c r="P70" s="97" t="str">
        <f>IF(spreedResult.!$F81&lt;&gt;"",spreedResult.!$C$10,"")</f>
        <v/>
      </c>
      <c r="Q70" s="97" t="str">
        <f>IF(spreedResult.!$F81&lt;&gt;"",spreedResult.!$C$9,"")</f>
        <v/>
      </c>
      <c r="R70" s="54" t="str">
        <f>IF(spreedResult.!M81&lt;&gt;"",spreedResult.!M81,"")</f>
        <v/>
      </c>
      <c r="S70" s="51" t="str">
        <f>IF(spreedResult.!H81&lt;&gt;"",IF(spreedResult.!$I$8="左記ご住所に送付","2",""),"")</f>
        <v/>
      </c>
      <c r="T70" s="51"/>
      <c r="U70" s="51"/>
      <c r="V70" s="51"/>
      <c r="W70" s="51"/>
      <c r="X70" s="51"/>
      <c r="Y70" s="51"/>
      <c r="Z70" s="51"/>
      <c r="AA70" s="99"/>
      <c r="AB70" s="53" t="str">
        <f t="shared" si="20"/>
        <v/>
      </c>
      <c r="AC70" s="99"/>
      <c r="AD70" s="53" t="str">
        <f t="shared" si="21"/>
        <v/>
      </c>
      <c r="AE70" s="51"/>
      <c r="AF70" s="53" t="str">
        <f t="shared" si="22"/>
        <v/>
      </c>
      <c r="AG70" s="51"/>
      <c r="AH70" s="53" t="str">
        <f t="shared" si="23"/>
        <v/>
      </c>
      <c r="AI70" s="51"/>
      <c r="AJ70" s="53" t="str">
        <f t="shared" si="24"/>
        <v/>
      </c>
      <c r="AK70" s="51"/>
      <c r="AL70" s="53" t="str">
        <f t="shared" si="25"/>
        <v/>
      </c>
      <c r="AM70" s="51"/>
      <c r="AN70" s="53" t="str">
        <f t="shared" si="26"/>
        <v/>
      </c>
      <c r="AO70" s="51"/>
      <c r="AP70" s="53" t="str">
        <f t="shared" si="27"/>
        <v/>
      </c>
      <c r="AQ70" s="51"/>
      <c r="AR70" s="53" t="str">
        <f t="shared" si="28"/>
        <v/>
      </c>
      <c r="AS70" s="51"/>
      <c r="AT70" s="53" t="str">
        <f t="shared" si="29"/>
        <v/>
      </c>
      <c r="AU70" s="51"/>
      <c r="AV70" s="51"/>
      <c r="AW70" s="51"/>
      <c r="AX70" s="51"/>
      <c r="AY70" s="51"/>
      <c r="AZ70" s="51"/>
      <c r="BA70" s="51"/>
    </row>
    <row r="71" spans="1:53" ht="14.25" x14ac:dyDescent="0.15">
      <c r="A71" s="50"/>
      <c r="B71" s="51" t="str">
        <f>IF(spreedResult.!B82&lt;&gt;"",TEXT(spreedResult.!B82,"YYYY")&amp;TEXT(spreedResult.!B82,"MM")&amp;TEXT(spreedResult.!B82,"DD"),"")</f>
        <v/>
      </c>
      <c r="C71" s="51" t="str">
        <f>IF(spreedResult.!C82&lt;&gt;"",VLOOKUP(spreedResult.!C82,spreedResult.!$AU$1:$AV$13,2,0),"")</f>
        <v/>
      </c>
      <c r="D71" s="53"/>
      <c r="E71" s="53"/>
      <c r="F71" s="53"/>
      <c r="G71" s="53"/>
      <c r="H71" s="51" t="str">
        <f>IF(spreedResult.!P82&lt;&gt;"",VLOOKUP(spreedResult.!P82,Course!$A$2:$B$612,2,0),"")</f>
        <v/>
      </c>
      <c r="I71" s="53"/>
      <c r="J71" s="51" t="str">
        <f>CONCATENATE(TRIM(ASC(spreedResult.!F82))," ",TRIM(ASC(spreedResult.!G82)))</f>
        <v xml:space="preserve"> </v>
      </c>
      <c r="K71" s="52" t="str">
        <f>CONCATENATE(TRIM(spreedResult.!H82),"　",TRIM(spreedResult.!I82))</f>
        <v>　</v>
      </c>
      <c r="L71" s="51" t="str">
        <f>IFERROR(VLOOKUP(spreedResult.!K82,spreedResult.!$AX$4:$AY$5,2,0),"")</f>
        <v/>
      </c>
      <c r="M71" s="51" t="str">
        <f>IF(spreedResult.!L82&lt;&gt;"",TEXT(spreedResult.!L82,"YYYY")&amp;TEXT(spreedResult.!L82,"MM")&amp;TEXT(spreedResult.!L82,"DD"),"")</f>
        <v/>
      </c>
      <c r="N71" s="51"/>
      <c r="O71" s="51"/>
      <c r="P71" s="97" t="str">
        <f>IF(spreedResult.!$F82&lt;&gt;"",spreedResult.!$C$10,"")</f>
        <v/>
      </c>
      <c r="Q71" s="97" t="str">
        <f>IF(spreedResult.!$F82&lt;&gt;"",spreedResult.!$C$9,"")</f>
        <v/>
      </c>
      <c r="R71" s="54" t="str">
        <f>IF(spreedResult.!M82&lt;&gt;"",spreedResult.!M82,"")</f>
        <v/>
      </c>
      <c r="S71" s="51" t="str">
        <f>IF(spreedResult.!H82&lt;&gt;"",IF(spreedResult.!$I$8="左記ご住所に送付","2",""),"")</f>
        <v/>
      </c>
      <c r="T71" s="51"/>
      <c r="U71" s="51"/>
      <c r="V71" s="51"/>
      <c r="W71" s="51"/>
      <c r="X71" s="51"/>
      <c r="Y71" s="51"/>
      <c r="Z71" s="51"/>
      <c r="AA71" s="99"/>
      <c r="AB71" s="53" t="str">
        <f t="shared" si="20"/>
        <v/>
      </c>
      <c r="AC71" s="99"/>
      <c r="AD71" s="53" t="str">
        <f t="shared" si="21"/>
        <v/>
      </c>
      <c r="AE71" s="51"/>
      <c r="AF71" s="53" t="str">
        <f t="shared" si="22"/>
        <v/>
      </c>
      <c r="AG71" s="51"/>
      <c r="AH71" s="53" t="str">
        <f t="shared" si="23"/>
        <v/>
      </c>
      <c r="AI71" s="51"/>
      <c r="AJ71" s="53" t="str">
        <f t="shared" si="24"/>
        <v/>
      </c>
      <c r="AK71" s="51"/>
      <c r="AL71" s="53" t="str">
        <f t="shared" si="25"/>
        <v/>
      </c>
      <c r="AM71" s="51"/>
      <c r="AN71" s="53" t="str">
        <f t="shared" si="26"/>
        <v/>
      </c>
      <c r="AO71" s="51"/>
      <c r="AP71" s="53" t="str">
        <f t="shared" si="27"/>
        <v/>
      </c>
      <c r="AQ71" s="51"/>
      <c r="AR71" s="53" t="str">
        <f t="shared" si="28"/>
        <v/>
      </c>
      <c r="AS71" s="51"/>
      <c r="AT71" s="53" t="str">
        <f t="shared" si="29"/>
        <v/>
      </c>
      <c r="AU71" s="51"/>
      <c r="AV71" s="51"/>
      <c r="AW71" s="51"/>
      <c r="AX71" s="51"/>
      <c r="AY71" s="51"/>
      <c r="AZ71" s="51"/>
      <c r="BA71" s="51"/>
    </row>
    <row r="72" spans="1:53" ht="14.25" x14ac:dyDescent="0.15">
      <c r="A72" s="50"/>
      <c r="B72" s="51" t="str">
        <f>IF(spreedResult.!B83&lt;&gt;"",TEXT(spreedResult.!B83,"YYYY")&amp;TEXT(spreedResult.!B83,"MM")&amp;TEXT(spreedResult.!B83,"DD"),"")</f>
        <v/>
      </c>
      <c r="C72" s="51" t="str">
        <f>IF(spreedResult.!C83&lt;&gt;"",VLOOKUP(spreedResult.!C83,spreedResult.!$AU$1:$AV$13,2,0),"")</f>
        <v/>
      </c>
      <c r="D72" s="53"/>
      <c r="E72" s="53"/>
      <c r="F72" s="53"/>
      <c r="G72" s="53"/>
      <c r="H72" s="51" t="str">
        <f>IF(spreedResult.!P83&lt;&gt;"",VLOOKUP(spreedResult.!P83,Course!$A$2:$B$612,2,0),"")</f>
        <v/>
      </c>
      <c r="I72" s="53"/>
      <c r="J72" s="51" t="str">
        <f>CONCATENATE(TRIM(ASC(spreedResult.!F83))," ",TRIM(ASC(spreedResult.!G83)))</f>
        <v xml:space="preserve"> </v>
      </c>
      <c r="K72" s="52" t="str">
        <f>CONCATENATE(TRIM(spreedResult.!H83),"　",TRIM(spreedResult.!I83))</f>
        <v>　</v>
      </c>
      <c r="L72" s="51" t="str">
        <f>IFERROR(VLOOKUP(spreedResult.!K83,spreedResult.!$AX$4:$AY$5,2,0),"")</f>
        <v/>
      </c>
      <c r="M72" s="51" t="str">
        <f>IF(spreedResult.!L83&lt;&gt;"",TEXT(spreedResult.!L83,"YYYY")&amp;TEXT(spreedResult.!L83,"MM")&amp;TEXT(spreedResult.!L83,"DD"),"")</f>
        <v/>
      </c>
      <c r="N72" s="51"/>
      <c r="O72" s="51"/>
      <c r="P72" s="97" t="str">
        <f>IF(spreedResult.!$F83&lt;&gt;"",spreedResult.!$C$10,"")</f>
        <v/>
      </c>
      <c r="Q72" s="97" t="str">
        <f>IF(spreedResult.!$F83&lt;&gt;"",spreedResult.!$C$9,"")</f>
        <v/>
      </c>
      <c r="R72" s="54" t="str">
        <f>IF(spreedResult.!M83&lt;&gt;"",spreedResult.!M83,"")</f>
        <v/>
      </c>
      <c r="S72" s="51" t="str">
        <f>IF(spreedResult.!H83&lt;&gt;"",IF(spreedResult.!$I$8="左記ご住所に送付","2",""),"")</f>
        <v/>
      </c>
      <c r="T72" s="51"/>
      <c r="U72" s="51"/>
      <c r="V72" s="51"/>
      <c r="W72" s="51"/>
      <c r="X72" s="51"/>
      <c r="Y72" s="51"/>
      <c r="Z72" s="51"/>
      <c r="AA72" s="99"/>
      <c r="AB72" s="53" t="str">
        <f t="shared" si="20"/>
        <v/>
      </c>
      <c r="AC72" s="99"/>
      <c r="AD72" s="53" t="str">
        <f t="shared" si="21"/>
        <v/>
      </c>
      <c r="AE72" s="51"/>
      <c r="AF72" s="53" t="str">
        <f t="shared" si="22"/>
        <v/>
      </c>
      <c r="AG72" s="51"/>
      <c r="AH72" s="53" t="str">
        <f t="shared" si="23"/>
        <v/>
      </c>
      <c r="AI72" s="51"/>
      <c r="AJ72" s="53" t="str">
        <f t="shared" si="24"/>
        <v/>
      </c>
      <c r="AK72" s="51"/>
      <c r="AL72" s="53" t="str">
        <f t="shared" si="25"/>
        <v/>
      </c>
      <c r="AM72" s="51"/>
      <c r="AN72" s="53" t="str">
        <f t="shared" si="26"/>
        <v/>
      </c>
      <c r="AO72" s="51"/>
      <c r="AP72" s="53" t="str">
        <f t="shared" si="27"/>
        <v/>
      </c>
      <c r="AQ72" s="51"/>
      <c r="AR72" s="53" t="str">
        <f t="shared" si="28"/>
        <v/>
      </c>
      <c r="AS72" s="51"/>
      <c r="AT72" s="53" t="str">
        <f t="shared" si="29"/>
        <v/>
      </c>
      <c r="AU72" s="51"/>
      <c r="AV72" s="51"/>
      <c r="AW72" s="51"/>
      <c r="AX72" s="51"/>
      <c r="AY72" s="51"/>
      <c r="AZ72" s="51"/>
      <c r="BA72" s="51"/>
    </row>
    <row r="73" spans="1:53" ht="14.25" x14ac:dyDescent="0.15">
      <c r="A73" s="50"/>
      <c r="B73" s="51" t="str">
        <f>IF(spreedResult.!B84&lt;&gt;"",TEXT(spreedResult.!B84,"YYYY")&amp;TEXT(spreedResult.!B84,"MM")&amp;TEXT(spreedResult.!B84,"DD"),"")</f>
        <v/>
      </c>
      <c r="C73" s="51" t="str">
        <f>IF(spreedResult.!C84&lt;&gt;"",VLOOKUP(spreedResult.!C84,spreedResult.!$AU$1:$AV$13,2,0),"")</f>
        <v/>
      </c>
      <c r="D73" s="53"/>
      <c r="E73" s="53"/>
      <c r="F73" s="53"/>
      <c r="G73" s="53"/>
      <c r="H73" s="51" t="str">
        <f>IF(spreedResult.!P84&lt;&gt;"",VLOOKUP(spreedResult.!P84,Course!$A$2:$B$612,2,0),"")</f>
        <v/>
      </c>
      <c r="I73" s="53"/>
      <c r="J73" s="51" t="str">
        <f>CONCATENATE(TRIM(ASC(spreedResult.!F84))," ",TRIM(ASC(spreedResult.!G84)))</f>
        <v xml:space="preserve"> </v>
      </c>
      <c r="K73" s="52" t="str">
        <f>CONCATENATE(TRIM(spreedResult.!H84),"　",TRIM(spreedResult.!I84))</f>
        <v>　</v>
      </c>
      <c r="L73" s="51" t="str">
        <f>IFERROR(VLOOKUP(spreedResult.!K84,spreedResult.!$AX$4:$AY$5,2,0),"")</f>
        <v/>
      </c>
      <c r="M73" s="51" t="str">
        <f>IF(spreedResult.!L84&lt;&gt;"",TEXT(spreedResult.!L84,"YYYY")&amp;TEXT(spreedResult.!L84,"MM")&amp;TEXT(spreedResult.!L84,"DD"),"")</f>
        <v/>
      </c>
      <c r="N73" s="51"/>
      <c r="O73" s="51"/>
      <c r="P73" s="97" t="str">
        <f>IF(spreedResult.!$F84&lt;&gt;"",spreedResult.!$C$10,"")</f>
        <v/>
      </c>
      <c r="Q73" s="97" t="str">
        <f>IF(spreedResult.!$F84&lt;&gt;"",spreedResult.!$C$9,"")</f>
        <v/>
      </c>
      <c r="R73" s="54" t="str">
        <f>IF(spreedResult.!M84&lt;&gt;"",spreedResult.!M84,"")</f>
        <v/>
      </c>
      <c r="S73" s="51" t="str">
        <f>IF(spreedResult.!H84&lt;&gt;"",IF(spreedResult.!$I$8="左記ご住所に送付","2",""),"")</f>
        <v/>
      </c>
      <c r="T73" s="51"/>
      <c r="U73" s="51"/>
      <c r="V73" s="51"/>
      <c r="W73" s="51"/>
      <c r="X73" s="51"/>
      <c r="Y73" s="51"/>
      <c r="Z73" s="51"/>
      <c r="AA73" s="99"/>
      <c r="AB73" s="53" t="str">
        <f t="shared" ref="AB73:AB136" si="30">IF(ISNUMBER(AA73),"1","")</f>
        <v/>
      </c>
      <c r="AC73" s="99"/>
      <c r="AD73" s="53" t="str">
        <f t="shared" ref="AD73:AD136" si="31">IF(ISNUMBER(AC73),"1","")</f>
        <v/>
      </c>
      <c r="AE73" s="51"/>
      <c r="AF73" s="53" t="str">
        <f t="shared" ref="AF73:AF136" si="32">IF(ISNUMBER(AE73),"1","")</f>
        <v/>
      </c>
      <c r="AG73" s="51"/>
      <c r="AH73" s="53" t="str">
        <f t="shared" ref="AH73:AH136" si="33">IF(ISNUMBER(AG73),"1","")</f>
        <v/>
      </c>
      <c r="AI73" s="51"/>
      <c r="AJ73" s="53" t="str">
        <f t="shared" ref="AJ73:AJ136" si="34">IF(ISNUMBER(AI73),"1","")</f>
        <v/>
      </c>
      <c r="AK73" s="51"/>
      <c r="AL73" s="53" t="str">
        <f t="shared" ref="AL73:AL136" si="35">IF(ISNUMBER(AK73),"1","")</f>
        <v/>
      </c>
      <c r="AM73" s="51"/>
      <c r="AN73" s="53" t="str">
        <f t="shared" ref="AN73:AN136" si="36">IF(ISNUMBER(AM73),"1","")</f>
        <v/>
      </c>
      <c r="AO73" s="51"/>
      <c r="AP73" s="53" t="str">
        <f t="shared" ref="AP73:AP136" si="37">IF(ISNUMBER(AO73),"1","")</f>
        <v/>
      </c>
      <c r="AQ73" s="51"/>
      <c r="AR73" s="53" t="str">
        <f t="shared" ref="AR73:AR136" si="38">IF(ISNUMBER(AQ73),"1","")</f>
        <v/>
      </c>
      <c r="AS73" s="51"/>
      <c r="AT73" s="53" t="str">
        <f t="shared" ref="AT73:AT136" si="39">IF(ISNUMBER(AS73),"1","")</f>
        <v/>
      </c>
      <c r="AU73" s="51"/>
      <c r="AV73" s="51"/>
      <c r="AW73" s="51"/>
      <c r="AX73" s="51"/>
      <c r="AY73" s="51"/>
      <c r="AZ73" s="51"/>
      <c r="BA73" s="51"/>
    </row>
    <row r="74" spans="1:53" ht="14.25" x14ac:dyDescent="0.15">
      <c r="A74" s="50"/>
      <c r="B74" s="51" t="str">
        <f>IF(spreedResult.!B85&lt;&gt;"",TEXT(spreedResult.!B85,"YYYY")&amp;TEXT(spreedResult.!B85,"MM")&amp;TEXT(spreedResult.!B85,"DD"),"")</f>
        <v/>
      </c>
      <c r="C74" s="51" t="str">
        <f>IF(spreedResult.!C85&lt;&gt;"",VLOOKUP(spreedResult.!C85,spreedResult.!$AU$1:$AV$13,2,0),"")</f>
        <v/>
      </c>
      <c r="D74" s="53"/>
      <c r="E74" s="53"/>
      <c r="F74" s="53"/>
      <c r="G74" s="53"/>
      <c r="H74" s="51" t="str">
        <f>IF(spreedResult.!P85&lt;&gt;"",VLOOKUP(spreedResult.!P85,Course!$A$2:$B$612,2,0),"")</f>
        <v/>
      </c>
      <c r="I74" s="53"/>
      <c r="J74" s="51" t="str">
        <f>CONCATENATE(TRIM(ASC(spreedResult.!F85))," ",TRIM(ASC(spreedResult.!G85)))</f>
        <v xml:space="preserve"> </v>
      </c>
      <c r="K74" s="52" t="str">
        <f>CONCATENATE(TRIM(spreedResult.!H85),"　",TRIM(spreedResult.!I85))</f>
        <v>　</v>
      </c>
      <c r="L74" s="51" t="str">
        <f>IFERROR(VLOOKUP(spreedResult.!K85,spreedResult.!$AX$4:$AY$5,2,0),"")</f>
        <v/>
      </c>
      <c r="M74" s="51" t="str">
        <f>IF(spreedResult.!L85&lt;&gt;"",TEXT(spreedResult.!L85,"YYYY")&amp;TEXT(spreedResult.!L85,"MM")&amp;TEXT(spreedResult.!L85,"DD"),"")</f>
        <v/>
      </c>
      <c r="N74" s="51"/>
      <c r="O74" s="51"/>
      <c r="P74" s="97" t="str">
        <f>IF(spreedResult.!$F85&lt;&gt;"",spreedResult.!$C$10,"")</f>
        <v/>
      </c>
      <c r="Q74" s="97" t="str">
        <f>IF(spreedResult.!$F85&lt;&gt;"",spreedResult.!$C$9,"")</f>
        <v/>
      </c>
      <c r="R74" s="54" t="str">
        <f>IF(spreedResult.!M85&lt;&gt;"",spreedResult.!M85,"")</f>
        <v/>
      </c>
      <c r="S74" s="51" t="str">
        <f>IF(spreedResult.!H85&lt;&gt;"",IF(spreedResult.!$I$8="左記ご住所に送付","2",""),"")</f>
        <v/>
      </c>
      <c r="T74" s="51"/>
      <c r="U74" s="51"/>
      <c r="V74" s="51"/>
      <c r="W74" s="51"/>
      <c r="X74" s="51"/>
      <c r="Y74" s="51"/>
      <c r="Z74" s="51"/>
      <c r="AA74" s="99"/>
      <c r="AB74" s="53" t="str">
        <f t="shared" si="30"/>
        <v/>
      </c>
      <c r="AC74" s="99"/>
      <c r="AD74" s="53" t="str">
        <f t="shared" si="31"/>
        <v/>
      </c>
      <c r="AE74" s="51"/>
      <c r="AF74" s="53" t="str">
        <f t="shared" si="32"/>
        <v/>
      </c>
      <c r="AG74" s="51"/>
      <c r="AH74" s="53" t="str">
        <f t="shared" si="33"/>
        <v/>
      </c>
      <c r="AI74" s="51"/>
      <c r="AJ74" s="53" t="str">
        <f t="shared" si="34"/>
        <v/>
      </c>
      <c r="AK74" s="51"/>
      <c r="AL74" s="53" t="str">
        <f t="shared" si="35"/>
        <v/>
      </c>
      <c r="AM74" s="51"/>
      <c r="AN74" s="53" t="str">
        <f t="shared" si="36"/>
        <v/>
      </c>
      <c r="AO74" s="51"/>
      <c r="AP74" s="53" t="str">
        <f t="shared" si="37"/>
        <v/>
      </c>
      <c r="AQ74" s="51"/>
      <c r="AR74" s="53" t="str">
        <f t="shared" si="38"/>
        <v/>
      </c>
      <c r="AS74" s="51"/>
      <c r="AT74" s="53" t="str">
        <f t="shared" si="39"/>
        <v/>
      </c>
      <c r="AU74" s="51"/>
      <c r="AV74" s="51"/>
      <c r="AW74" s="51"/>
      <c r="AX74" s="51"/>
      <c r="AY74" s="51"/>
      <c r="AZ74" s="51"/>
      <c r="BA74" s="51"/>
    </row>
    <row r="75" spans="1:53" ht="14.25" x14ac:dyDescent="0.15">
      <c r="A75" s="50"/>
      <c r="B75" s="51" t="str">
        <f>IF(spreedResult.!B86&lt;&gt;"",TEXT(spreedResult.!B86,"YYYY")&amp;TEXT(spreedResult.!B86,"MM")&amp;TEXT(spreedResult.!B86,"DD"),"")</f>
        <v/>
      </c>
      <c r="C75" s="51" t="str">
        <f>IF(spreedResult.!C86&lt;&gt;"",VLOOKUP(spreedResult.!C86,spreedResult.!$AU$1:$AV$13,2,0),"")</f>
        <v/>
      </c>
      <c r="D75" s="53"/>
      <c r="E75" s="53"/>
      <c r="F75" s="53"/>
      <c r="G75" s="53"/>
      <c r="H75" s="51" t="str">
        <f>IF(spreedResult.!P86&lt;&gt;"",VLOOKUP(spreedResult.!P86,Course!$A$2:$B$612,2,0),"")</f>
        <v/>
      </c>
      <c r="I75" s="53"/>
      <c r="J75" s="51" t="str">
        <f>CONCATENATE(TRIM(ASC(spreedResult.!F86))," ",TRIM(ASC(spreedResult.!G86)))</f>
        <v xml:space="preserve"> </v>
      </c>
      <c r="K75" s="52" t="str">
        <f>CONCATENATE(TRIM(spreedResult.!H86),"　",TRIM(spreedResult.!I86))</f>
        <v>　</v>
      </c>
      <c r="L75" s="51" t="str">
        <f>IFERROR(VLOOKUP(spreedResult.!K86,spreedResult.!$AX$4:$AY$5,2,0),"")</f>
        <v/>
      </c>
      <c r="M75" s="51" t="str">
        <f>IF(spreedResult.!L86&lt;&gt;"",TEXT(spreedResult.!L86,"YYYY")&amp;TEXT(spreedResult.!L86,"MM")&amp;TEXT(spreedResult.!L86,"DD"),"")</f>
        <v/>
      </c>
      <c r="N75" s="51"/>
      <c r="O75" s="51"/>
      <c r="P75" s="97" t="str">
        <f>IF(spreedResult.!$F86&lt;&gt;"",spreedResult.!$C$10,"")</f>
        <v/>
      </c>
      <c r="Q75" s="97" t="str">
        <f>IF(spreedResult.!$F86&lt;&gt;"",spreedResult.!$C$9,"")</f>
        <v/>
      </c>
      <c r="R75" s="54" t="str">
        <f>IF(spreedResult.!M86&lt;&gt;"",spreedResult.!M86,"")</f>
        <v/>
      </c>
      <c r="S75" s="51" t="str">
        <f>IF(spreedResult.!H86&lt;&gt;"",IF(spreedResult.!$I$8="左記ご住所に送付","2",""),"")</f>
        <v/>
      </c>
      <c r="T75" s="51"/>
      <c r="U75" s="51"/>
      <c r="V75" s="51"/>
      <c r="W75" s="51"/>
      <c r="X75" s="51"/>
      <c r="Y75" s="51"/>
      <c r="Z75" s="51"/>
      <c r="AA75" s="99"/>
      <c r="AB75" s="53" t="str">
        <f t="shared" si="30"/>
        <v/>
      </c>
      <c r="AC75" s="99"/>
      <c r="AD75" s="53" t="str">
        <f t="shared" si="31"/>
        <v/>
      </c>
      <c r="AE75" s="51"/>
      <c r="AF75" s="53" t="str">
        <f t="shared" si="32"/>
        <v/>
      </c>
      <c r="AG75" s="51"/>
      <c r="AH75" s="53" t="str">
        <f t="shared" si="33"/>
        <v/>
      </c>
      <c r="AI75" s="51"/>
      <c r="AJ75" s="53" t="str">
        <f t="shared" si="34"/>
        <v/>
      </c>
      <c r="AK75" s="51"/>
      <c r="AL75" s="53" t="str">
        <f t="shared" si="35"/>
        <v/>
      </c>
      <c r="AM75" s="51"/>
      <c r="AN75" s="53" t="str">
        <f t="shared" si="36"/>
        <v/>
      </c>
      <c r="AO75" s="51"/>
      <c r="AP75" s="53" t="str">
        <f t="shared" si="37"/>
        <v/>
      </c>
      <c r="AQ75" s="51"/>
      <c r="AR75" s="53" t="str">
        <f t="shared" si="38"/>
        <v/>
      </c>
      <c r="AS75" s="51"/>
      <c r="AT75" s="53" t="str">
        <f t="shared" si="39"/>
        <v/>
      </c>
      <c r="AU75" s="51"/>
      <c r="AV75" s="51"/>
      <c r="AW75" s="51"/>
      <c r="AX75" s="51"/>
      <c r="AY75" s="51"/>
      <c r="AZ75" s="51"/>
      <c r="BA75" s="51"/>
    </row>
    <row r="76" spans="1:53" ht="14.25" x14ac:dyDescent="0.15">
      <c r="A76" s="50"/>
      <c r="B76" s="51" t="str">
        <f>IF(spreedResult.!B87&lt;&gt;"",TEXT(spreedResult.!B87,"YYYY")&amp;TEXT(spreedResult.!B87,"MM")&amp;TEXT(spreedResult.!B87,"DD"),"")</f>
        <v/>
      </c>
      <c r="C76" s="51" t="str">
        <f>IF(spreedResult.!C87&lt;&gt;"",VLOOKUP(spreedResult.!C87,spreedResult.!$AU$1:$AV$13,2,0),"")</f>
        <v/>
      </c>
      <c r="D76" s="53"/>
      <c r="E76" s="53"/>
      <c r="F76" s="53"/>
      <c r="G76" s="53"/>
      <c r="H76" s="51" t="str">
        <f>IF(spreedResult.!P87&lt;&gt;"",VLOOKUP(spreedResult.!P87,Course!$A$2:$B$612,2,0),"")</f>
        <v/>
      </c>
      <c r="I76" s="53"/>
      <c r="J76" s="51" t="str">
        <f>CONCATENATE(TRIM(ASC(spreedResult.!F87))," ",TRIM(ASC(spreedResult.!G87)))</f>
        <v xml:space="preserve"> </v>
      </c>
      <c r="K76" s="52" t="str">
        <f>CONCATENATE(TRIM(spreedResult.!H87),"　",TRIM(spreedResult.!I87))</f>
        <v>　</v>
      </c>
      <c r="L76" s="51" t="str">
        <f>IFERROR(VLOOKUP(spreedResult.!K87,spreedResult.!$AX$4:$AY$5,2,0),"")</f>
        <v/>
      </c>
      <c r="M76" s="51" t="str">
        <f>IF(spreedResult.!L87&lt;&gt;"",TEXT(spreedResult.!L87,"YYYY")&amp;TEXT(spreedResult.!L87,"MM")&amp;TEXT(spreedResult.!L87,"DD"),"")</f>
        <v/>
      </c>
      <c r="N76" s="51"/>
      <c r="O76" s="51"/>
      <c r="P76" s="97" t="str">
        <f>IF(spreedResult.!$F87&lt;&gt;"",spreedResult.!$C$10,"")</f>
        <v/>
      </c>
      <c r="Q76" s="97" t="str">
        <f>IF(spreedResult.!$F87&lt;&gt;"",spreedResult.!$C$9,"")</f>
        <v/>
      </c>
      <c r="R76" s="54" t="str">
        <f>IF(spreedResult.!M87&lt;&gt;"",spreedResult.!M87,"")</f>
        <v/>
      </c>
      <c r="S76" s="51" t="str">
        <f>IF(spreedResult.!H87&lt;&gt;"",IF(spreedResult.!$I$8="左記ご住所に送付","2",""),"")</f>
        <v/>
      </c>
      <c r="T76" s="51"/>
      <c r="U76" s="51"/>
      <c r="V76" s="51"/>
      <c r="W76" s="51"/>
      <c r="X76" s="51"/>
      <c r="Y76" s="51"/>
      <c r="Z76" s="51"/>
      <c r="AA76" s="99"/>
      <c r="AB76" s="53" t="str">
        <f t="shared" si="30"/>
        <v/>
      </c>
      <c r="AC76" s="99"/>
      <c r="AD76" s="53" t="str">
        <f t="shared" si="31"/>
        <v/>
      </c>
      <c r="AE76" s="51"/>
      <c r="AF76" s="53" t="str">
        <f t="shared" si="32"/>
        <v/>
      </c>
      <c r="AG76" s="51"/>
      <c r="AH76" s="53" t="str">
        <f t="shared" si="33"/>
        <v/>
      </c>
      <c r="AI76" s="51"/>
      <c r="AJ76" s="53" t="str">
        <f t="shared" si="34"/>
        <v/>
      </c>
      <c r="AK76" s="51"/>
      <c r="AL76" s="53" t="str">
        <f t="shared" si="35"/>
        <v/>
      </c>
      <c r="AM76" s="51"/>
      <c r="AN76" s="53" t="str">
        <f t="shared" si="36"/>
        <v/>
      </c>
      <c r="AO76" s="51"/>
      <c r="AP76" s="53" t="str">
        <f t="shared" si="37"/>
        <v/>
      </c>
      <c r="AQ76" s="51"/>
      <c r="AR76" s="53" t="str">
        <f t="shared" si="38"/>
        <v/>
      </c>
      <c r="AS76" s="51"/>
      <c r="AT76" s="53" t="str">
        <f t="shared" si="39"/>
        <v/>
      </c>
      <c r="AU76" s="51"/>
      <c r="AV76" s="51"/>
      <c r="AW76" s="51"/>
      <c r="AX76" s="51"/>
      <c r="AY76" s="51"/>
      <c r="AZ76" s="51"/>
      <c r="BA76" s="51"/>
    </row>
    <row r="77" spans="1:53" ht="14.25" x14ac:dyDescent="0.15">
      <c r="A77" s="50"/>
      <c r="B77" s="51" t="str">
        <f>IF(spreedResult.!B88&lt;&gt;"",TEXT(spreedResult.!B88,"YYYY")&amp;TEXT(spreedResult.!B88,"MM")&amp;TEXT(spreedResult.!B88,"DD"),"")</f>
        <v/>
      </c>
      <c r="C77" s="51" t="str">
        <f>IF(spreedResult.!C88&lt;&gt;"",VLOOKUP(spreedResult.!C88,spreedResult.!$AU$1:$AV$13,2,0),"")</f>
        <v/>
      </c>
      <c r="D77" s="53"/>
      <c r="E77" s="53"/>
      <c r="F77" s="53"/>
      <c r="G77" s="53"/>
      <c r="H77" s="51" t="str">
        <f>IF(spreedResult.!P88&lt;&gt;"",VLOOKUP(spreedResult.!P88,Course!$A$2:$B$612,2,0),"")</f>
        <v/>
      </c>
      <c r="I77" s="53"/>
      <c r="J77" s="51" t="str">
        <f>CONCATENATE(TRIM(ASC(spreedResult.!F88))," ",TRIM(ASC(spreedResult.!G88)))</f>
        <v xml:space="preserve"> </v>
      </c>
      <c r="K77" s="52" t="str">
        <f>CONCATENATE(TRIM(spreedResult.!H88),"　",TRIM(spreedResult.!I88))</f>
        <v>　</v>
      </c>
      <c r="L77" s="51" t="str">
        <f>IFERROR(VLOOKUP(spreedResult.!K88,spreedResult.!$AX$4:$AY$5,2,0),"")</f>
        <v/>
      </c>
      <c r="M77" s="51" t="str">
        <f>IF(spreedResult.!L88&lt;&gt;"",TEXT(spreedResult.!L88,"YYYY")&amp;TEXT(spreedResult.!L88,"MM")&amp;TEXT(spreedResult.!L88,"DD"),"")</f>
        <v/>
      </c>
      <c r="N77" s="51"/>
      <c r="O77" s="51"/>
      <c r="P77" s="97" t="str">
        <f>IF(spreedResult.!$F88&lt;&gt;"",spreedResult.!$C$10,"")</f>
        <v/>
      </c>
      <c r="Q77" s="97" t="str">
        <f>IF(spreedResult.!$F88&lt;&gt;"",spreedResult.!$C$9,"")</f>
        <v/>
      </c>
      <c r="R77" s="54" t="str">
        <f>IF(spreedResult.!M88&lt;&gt;"",spreedResult.!M88,"")</f>
        <v/>
      </c>
      <c r="S77" s="51" t="str">
        <f>IF(spreedResult.!H88&lt;&gt;"",IF(spreedResult.!$I$8="左記ご住所に送付","2",""),"")</f>
        <v/>
      </c>
      <c r="T77" s="51"/>
      <c r="U77" s="51"/>
      <c r="V77" s="51"/>
      <c r="W77" s="51"/>
      <c r="X77" s="51"/>
      <c r="Y77" s="51"/>
      <c r="Z77" s="51"/>
      <c r="AA77" s="99"/>
      <c r="AB77" s="53" t="str">
        <f t="shared" si="30"/>
        <v/>
      </c>
      <c r="AC77" s="99"/>
      <c r="AD77" s="53" t="str">
        <f t="shared" si="31"/>
        <v/>
      </c>
      <c r="AE77" s="51"/>
      <c r="AF77" s="53" t="str">
        <f t="shared" si="32"/>
        <v/>
      </c>
      <c r="AG77" s="51"/>
      <c r="AH77" s="53" t="str">
        <f t="shared" si="33"/>
        <v/>
      </c>
      <c r="AI77" s="51"/>
      <c r="AJ77" s="53" t="str">
        <f t="shared" si="34"/>
        <v/>
      </c>
      <c r="AK77" s="51"/>
      <c r="AL77" s="53" t="str">
        <f t="shared" si="35"/>
        <v/>
      </c>
      <c r="AM77" s="51"/>
      <c r="AN77" s="53" t="str">
        <f t="shared" si="36"/>
        <v/>
      </c>
      <c r="AO77" s="51"/>
      <c r="AP77" s="53" t="str">
        <f t="shared" si="37"/>
        <v/>
      </c>
      <c r="AQ77" s="51"/>
      <c r="AR77" s="53" t="str">
        <f t="shared" si="38"/>
        <v/>
      </c>
      <c r="AS77" s="51"/>
      <c r="AT77" s="53" t="str">
        <f t="shared" si="39"/>
        <v/>
      </c>
      <c r="AU77" s="51"/>
      <c r="AV77" s="51"/>
      <c r="AW77" s="51"/>
      <c r="AX77" s="51"/>
      <c r="AY77" s="51"/>
      <c r="AZ77" s="51"/>
      <c r="BA77" s="51"/>
    </row>
    <row r="78" spans="1:53" ht="14.25" x14ac:dyDescent="0.15">
      <c r="A78" s="50"/>
      <c r="B78" s="51" t="str">
        <f>IF(spreedResult.!B89&lt;&gt;"",TEXT(spreedResult.!B89,"YYYY")&amp;TEXT(spreedResult.!B89,"MM")&amp;TEXT(spreedResult.!B89,"DD"),"")</f>
        <v/>
      </c>
      <c r="C78" s="51" t="str">
        <f>IF(spreedResult.!C89&lt;&gt;"",VLOOKUP(spreedResult.!C89,spreedResult.!$AU$1:$AV$13,2,0),"")</f>
        <v/>
      </c>
      <c r="D78" s="53"/>
      <c r="E78" s="53"/>
      <c r="F78" s="53"/>
      <c r="G78" s="53"/>
      <c r="H78" s="51" t="str">
        <f>IF(spreedResult.!P89&lt;&gt;"",VLOOKUP(spreedResult.!P89,Course!$A$2:$B$612,2,0),"")</f>
        <v/>
      </c>
      <c r="I78" s="53"/>
      <c r="J78" s="51" t="str">
        <f>CONCATENATE(TRIM(ASC(spreedResult.!F89))," ",TRIM(ASC(spreedResult.!G89)))</f>
        <v xml:space="preserve"> </v>
      </c>
      <c r="K78" s="52" t="str">
        <f>CONCATENATE(TRIM(spreedResult.!H89),"　",TRIM(spreedResult.!I89))</f>
        <v>　</v>
      </c>
      <c r="L78" s="51" t="str">
        <f>IFERROR(VLOOKUP(spreedResult.!K89,spreedResult.!$AX$4:$AY$5,2,0),"")</f>
        <v/>
      </c>
      <c r="M78" s="51" t="str">
        <f>IF(spreedResult.!L89&lt;&gt;"",TEXT(spreedResult.!L89,"YYYY")&amp;TEXT(spreedResult.!L89,"MM")&amp;TEXT(spreedResult.!L89,"DD"),"")</f>
        <v/>
      </c>
      <c r="N78" s="51"/>
      <c r="O78" s="51"/>
      <c r="P78" s="97" t="str">
        <f>IF(spreedResult.!$F89&lt;&gt;"",spreedResult.!$C$10,"")</f>
        <v/>
      </c>
      <c r="Q78" s="97" t="str">
        <f>IF(spreedResult.!$F89&lt;&gt;"",spreedResult.!$C$9,"")</f>
        <v/>
      </c>
      <c r="R78" s="54" t="str">
        <f>IF(spreedResult.!M89&lt;&gt;"",spreedResult.!M89,"")</f>
        <v/>
      </c>
      <c r="S78" s="51" t="str">
        <f>IF(spreedResult.!H89&lt;&gt;"",IF(spreedResult.!$I$8="左記ご住所に送付","2",""),"")</f>
        <v/>
      </c>
      <c r="T78" s="51"/>
      <c r="U78" s="51"/>
      <c r="V78" s="51"/>
      <c r="W78" s="51"/>
      <c r="X78" s="51"/>
      <c r="Y78" s="51"/>
      <c r="Z78" s="51"/>
      <c r="AA78" s="99"/>
      <c r="AB78" s="53" t="str">
        <f t="shared" si="30"/>
        <v/>
      </c>
      <c r="AC78" s="99"/>
      <c r="AD78" s="53" t="str">
        <f t="shared" si="31"/>
        <v/>
      </c>
      <c r="AE78" s="51"/>
      <c r="AF78" s="53" t="str">
        <f t="shared" si="32"/>
        <v/>
      </c>
      <c r="AG78" s="51"/>
      <c r="AH78" s="53" t="str">
        <f t="shared" si="33"/>
        <v/>
      </c>
      <c r="AI78" s="51"/>
      <c r="AJ78" s="53" t="str">
        <f t="shared" si="34"/>
        <v/>
      </c>
      <c r="AK78" s="51"/>
      <c r="AL78" s="53" t="str">
        <f t="shared" si="35"/>
        <v/>
      </c>
      <c r="AM78" s="51"/>
      <c r="AN78" s="53" t="str">
        <f t="shared" si="36"/>
        <v/>
      </c>
      <c r="AO78" s="51"/>
      <c r="AP78" s="53" t="str">
        <f t="shared" si="37"/>
        <v/>
      </c>
      <c r="AQ78" s="51"/>
      <c r="AR78" s="53" t="str">
        <f t="shared" si="38"/>
        <v/>
      </c>
      <c r="AS78" s="51"/>
      <c r="AT78" s="53" t="str">
        <f t="shared" si="39"/>
        <v/>
      </c>
      <c r="AU78" s="51"/>
      <c r="AV78" s="51"/>
      <c r="AW78" s="51"/>
      <c r="AX78" s="51"/>
      <c r="AY78" s="51"/>
      <c r="AZ78" s="51"/>
      <c r="BA78" s="51"/>
    </row>
    <row r="79" spans="1:53" ht="14.25" x14ac:dyDescent="0.15">
      <c r="A79" s="50"/>
      <c r="B79" s="51" t="str">
        <f>IF(spreedResult.!B90&lt;&gt;"",TEXT(spreedResult.!B90,"YYYY")&amp;TEXT(spreedResult.!B90,"MM")&amp;TEXT(spreedResult.!B90,"DD"),"")</f>
        <v/>
      </c>
      <c r="C79" s="51" t="str">
        <f>IF(spreedResult.!C90&lt;&gt;"",VLOOKUP(spreedResult.!C90,spreedResult.!$AU$1:$AV$13,2,0),"")</f>
        <v/>
      </c>
      <c r="D79" s="53"/>
      <c r="E79" s="53"/>
      <c r="F79" s="53"/>
      <c r="G79" s="53"/>
      <c r="H79" s="51" t="str">
        <f>IF(spreedResult.!P90&lt;&gt;"",VLOOKUP(spreedResult.!P90,Course!$A$2:$B$612,2,0),"")</f>
        <v/>
      </c>
      <c r="I79" s="53"/>
      <c r="J79" s="51" t="str">
        <f>CONCATENATE(TRIM(ASC(spreedResult.!F90))," ",TRIM(ASC(spreedResult.!G90)))</f>
        <v xml:space="preserve"> </v>
      </c>
      <c r="K79" s="52" t="str">
        <f>CONCATENATE(TRIM(spreedResult.!H90),"　",TRIM(spreedResult.!I90))</f>
        <v>　</v>
      </c>
      <c r="L79" s="51" t="str">
        <f>IFERROR(VLOOKUP(spreedResult.!K90,spreedResult.!$AX$4:$AY$5,2,0),"")</f>
        <v/>
      </c>
      <c r="M79" s="51" t="str">
        <f>IF(spreedResult.!L90&lt;&gt;"",TEXT(spreedResult.!L90,"YYYY")&amp;TEXT(spreedResult.!L90,"MM")&amp;TEXT(spreedResult.!L90,"DD"),"")</f>
        <v/>
      </c>
      <c r="N79" s="51"/>
      <c r="O79" s="51"/>
      <c r="P79" s="97" t="str">
        <f>IF(spreedResult.!$F90&lt;&gt;"",spreedResult.!$C$10,"")</f>
        <v/>
      </c>
      <c r="Q79" s="97" t="str">
        <f>IF(spreedResult.!$F90&lt;&gt;"",spreedResult.!$C$9,"")</f>
        <v/>
      </c>
      <c r="R79" s="54" t="str">
        <f>IF(spreedResult.!M90&lt;&gt;"",spreedResult.!M90,"")</f>
        <v/>
      </c>
      <c r="S79" s="51" t="str">
        <f>IF(spreedResult.!H90&lt;&gt;"",IF(spreedResult.!$I$8="左記ご住所に送付","2",""),"")</f>
        <v/>
      </c>
      <c r="T79" s="51"/>
      <c r="U79" s="51"/>
      <c r="V79" s="51"/>
      <c r="W79" s="51"/>
      <c r="X79" s="51"/>
      <c r="Y79" s="51"/>
      <c r="Z79" s="51"/>
      <c r="AA79" s="99"/>
      <c r="AB79" s="53" t="str">
        <f t="shared" si="30"/>
        <v/>
      </c>
      <c r="AC79" s="99"/>
      <c r="AD79" s="53" t="str">
        <f t="shared" si="31"/>
        <v/>
      </c>
      <c r="AE79" s="51"/>
      <c r="AF79" s="53" t="str">
        <f t="shared" si="32"/>
        <v/>
      </c>
      <c r="AG79" s="51"/>
      <c r="AH79" s="53" t="str">
        <f t="shared" si="33"/>
        <v/>
      </c>
      <c r="AI79" s="51"/>
      <c r="AJ79" s="53" t="str">
        <f t="shared" si="34"/>
        <v/>
      </c>
      <c r="AK79" s="51"/>
      <c r="AL79" s="53" t="str">
        <f t="shared" si="35"/>
        <v/>
      </c>
      <c r="AM79" s="51"/>
      <c r="AN79" s="53" t="str">
        <f t="shared" si="36"/>
        <v/>
      </c>
      <c r="AO79" s="51"/>
      <c r="AP79" s="53" t="str">
        <f t="shared" si="37"/>
        <v/>
      </c>
      <c r="AQ79" s="51"/>
      <c r="AR79" s="53" t="str">
        <f t="shared" si="38"/>
        <v/>
      </c>
      <c r="AS79" s="51"/>
      <c r="AT79" s="53" t="str">
        <f t="shared" si="39"/>
        <v/>
      </c>
      <c r="AU79" s="51"/>
      <c r="AV79" s="51"/>
      <c r="AW79" s="51"/>
      <c r="AX79" s="51"/>
      <c r="AY79" s="51"/>
      <c r="AZ79" s="51"/>
      <c r="BA79" s="51"/>
    </row>
    <row r="80" spans="1:53" ht="14.25" x14ac:dyDescent="0.15">
      <c r="A80" s="50"/>
      <c r="B80" s="51" t="str">
        <f>IF(spreedResult.!B91&lt;&gt;"",TEXT(spreedResult.!B91,"YYYY")&amp;TEXT(spreedResult.!B91,"MM")&amp;TEXT(spreedResult.!B91,"DD"),"")</f>
        <v/>
      </c>
      <c r="C80" s="51" t="str">
        <f>IF(spreedResult.!C91&lt;&gt;"",VLOOKUP(spreedResult.!C91,spreedResult.!$AU$1:$AV$13,2,0),"")</f>
        <v/>
      </c>
      <c r="D80" s="53"/>
      <c r="E80" s="53"/>
      <c r="F80" s="53"/>
      <c r="G80" s="53"/>
      <c r="H80" s="51" t="str">
        <f>IF(spreedResult.!P91&lt;&gt;"",VLOOKUP(spreedResult.!P91,Course!$A$2:$B$612,2,0),"")</f>
        <v/>
      </c>
      <c r="I80" s="53"/>
      <c r="J80" s="51" t="str">
        <f>CONCATENATE(TRIM(ASC(spreedResult.!F91))," ",TRIM(ASC(spreedResult.!G91)))</f>
        <v xml:space="preserve"> </v>
      </c>
      <c r="K80" s="52" t="str">
        <f>CONCATENATE(TRIM(spreedResult.!H91),"　",TRIM(spreedResult.!I91))</f>
        <v>　</v>
      </c>
      <c r="L80" s="51" t="str">
        <f>IFERROR(VLOOKUP(spreedResult.!K91,spreedResult.!$AX$4:$AY$5,2,0),"")</f>
        <v/>
      </c>
      <c r="M80" s="51" t="str">
        <f>IF(spreedResult.!L91&lt;&gt;"",TEXT(spreedResult.!L91,"YYYY")&amp;TEXT(spreedResult.!L91,"MM")&amp;TEXT(spreedResult.!L91,"DD"),"")</f>
        <v/>
      </c>
      <c r="N80" s="51"/>
      <c r="O80" s="51"/>
      <c r="P80" s="97" t="str">
        <f>IF(spreedResult.!$F91&lt;&gt;"",spreedResult.!$C$10,"")</f>
        <v/>
      </c>
      <c r="Q80" s="97" t="str">
        <f>IF(spreedResult.!$F91&lt;&gt;"",spreedResult.!$C$9,"")</f>
        <v/>
      </c>
      <c r="R80" s="54" t="str">
        <f>IF(spreedResult.!M91&lt;&gt;"",spreedResult.!M91,"")</f>
        <v/>
      </c>
      <c r="S80" s="51" t="str">
        <f>IF(spreedResult.!H91&lt;&gt;"",IF(spreedResult.!$I$8="左記ご住所に送付","2",""),"")</f>
        <v/>
      </c>
      <c r="T80" s="51"/>
      <c r="U80" s="51"/>
      <c r="V80" s="51"/>
      <c r="W80" s="51"/>
      <c r="X80" s="51"/>
      <c r="Y80" s="51"/>
      <c r="Z80" s="51"/>
      <c r="AA80" s="99"/>
      <c r="AB80" s="53" t="str">
        <f t="shared" si="30"/>
        <v/>
      </c>
      <c r="AC80" s="99"/>
      <c r="AD80" s="53" t="str">
        <f t="shared" si="31"/>
        <v/>
      </c>
      <c r="AE80" s="51"/>
      <c r="AF80" s="53" t="str">
        <f t="shared" si="32"/>
        <v/>
      </c>
      <c r="AG80" s="51"/>
      <c r="AH80" s="53" t="str">
        <f t="shared" si="33"/>
        <v/>
      </c>
      <c r="AI80" s="51"/>
      <c r="AJ80" s="53" t="str">
        <f t="shared" si="34"/>
        <v/>
      </c>
      <c r="AK80" s="51"/>
      <c r="AL80" s="53" t="str">
        <f t="shared" si="35"/>
        <v/>
      </c>
      <c r="AM80" s="51"/>
      <c r="AN80" s="53" t="str">
        <f t="shared" si="36"/>
        <v/>
      </c>
      <c r="AO80" s="51"/>
      <c r="AP80" s="53" t="str">
        <f t="shared" si="37"/>
        <v/>
      </c>
      <c r="AQ80" s="51"/>
      <c r="AR80" s="53" t="str">
        <f t="shared" si="38"/>
        <v/>
      </c>
      <c r="AS80" s="51"/>
      <c r="AT80" s="53" t="str">
        <f t="shared" si="39"/>
        <v/>
      </c>
      <c r="AU80" s="51"/>
      <c r="AV80" s="51"/>
      <c r="AW80" s="51"/>
      <c r="AX80" s="51"/>
      <c r="AY80" s="51"/>
      <c r="AZ80" s="51"/>
      <c r="BA80" s="51"/>
    </row>
    <row r="81" spans="1:53" ht="14.25" x14ac:dyDescent="0.15">
      <c r="A81" s="50"/>
      <c r="B81" s="51" t="str">
        <f>IF(spreedResult.!B92&lt;&gt;"",TEXT(spreedResult.!B92,"YYYY")&amp;TEXT(spreedResult.!B92,"MM")&amp;TEXT(spreedResult.!B92,"DD"),"")</f>
        <v/>
      </c>
      <c r="C81" s="51" t="str">
        <f>IF(spreedResult.!C92&lt;&gt;"",VLOOKUP(spreedResult.!C92,spreedResult.!$AU$1:$AV$13,2,0),"")</f>
        <v/>
      </c>
      <c r="D81" s="53"/>
      <c r="E81" s="53"/>
      <c r="F81" s="53"/>
      <c r="G81" s="53"/>
      <c r="H81" s="51" t="str">
        <f>IF(spreedResult.!P92&lt;&gt;"",VLOOKUP(spreedResult.!P92,Course!$A$2:$B$612,2,0),"")</f>
        <v/>
      </c>
      <c r="I81" s="53"/>
      <c r="J81" s="51" t="str">
        <f>CONCATENATE(TRIM(ASC(spreedResult.!F92))," ",TRIM(ASC(spreedResult.!G92)))</f>
        <v xml:space="preserve"> </v>
      </c>
      <c r="K81" s="52" t="str">
        <f>CONCATENATE(TRIM(spreedResult.!H92),"　",TRIM(spreedResult.!I92))</f>
        <v>　</v>
      </c>
      <c r="L81" s="51" t="str">
        <f>IFERROR(VLOOKUP(spreedResult.!K92,spreedResult.!$AX$4:$AY$5,2,0),"")</f>
        <v/>
      </c>
      <c r="M81" s="51" t="str">
        <f>IF(spreedResult.!L92&lt;&gt;"",TEXT(spreedResult.!L92,"YYYY")&amp;TEXT(spreedResult.!L92,"MM")&amp;TEXT(spreedResult.!L92,"DD"),"")</f>
        <v/>
      </c>
      <c r="N81" s="51"/>
      <c r="O81" s="51"/>
      <c r="P81" s="97" t="str">
        <f>IF(spreedResult.!$F92&lt;&gt;"",spreedResult.!$C$10,"")</f>
        <v/>
      </c>
      <c r="Q81" s="97" t="str">
        <f>IF(spreedResult.!$F92&lt;&gt;"",spreedResult.!$C$9,"")</f>
        <v/>
      </c>
      <c r="R81" s="54" t="str">
        <f>IF(spreedResult.!M92&lt;&gt;"",spreedResult.!M92,"")</f>
        <v/>
      </c>
      <c r="S81" s="51" t="str">
        <f>IF(spreedResult.!H92&lt;&gt;"",IF(spreedResult.!$I$8="左記ご住所に送付","2",""),"")</f>
        <v/>
      </c>
      <c r="T81" s="51"/>
      <c r="U81" s="51"/>
      <c r="V81" s="51"/>
      <c r="W81" s="51"/>
      <c r="X81" s="51"/>
      <c r="Y81" s="51"/>
      <c r="Z81" s="51"/>
      <c r="AA81" s="99"/>
      <c r="AB81" s="53" t="str">
        <f t="shared" si="30"/>
        <v/>
      </c>
      <c r="AC81" s="99"/>
      <c r="AD81" s="53" t="str">
        <f t="shared" si="31"/>
        <v/>
      </c>
      <c r="AE81" s="51"/>
      <c r="AF81" s="53" t="str">
        <f t="shared" si="32"/>
        <v/>
      </c>
      <c r="AG81" s="51"/>
      <c r="AH81" s="53" t="str">
        <f t="shared" si="33"/>
        <v/>
      </c>
      <c r="AI81" s="51"/>
      <c r="AJ81" s="53" t="str">
        <f t="shared" si="34"/>
        <v/>
      </c>
      <c r="AK81" s="51"/>
      <c r="AL81" s="53" t="str">
        <f t="shared" si="35"/>
        <v/>
      </c>
      <c r="AM81" s="51"/>
      <c r="AN81" s="53" t="str">
        <f t="shared" si="36"/>
        <v/>
      </c>
      <c r="AO81" s="51"/>
      <c r="AP81" s="53" t="str">
        <f t="shared" si="37"/>
        <v/>
      </c>
      <c r="AQ81" s="51"/>
      <c r="AR81" s="53" t="str">
        <f t="shared" si="38"/>
        <v/>
      </c>
      <c r="AS81" s="51"/>
      <c r="AT81" s="53" t="str">
        <f t="shared" si="39"/>
        <v/>
      </c>
      <c r="AU81" s="51"/>
      <c r="AV81" s="51"/>
      <c r="AW81" s="51"/>
      <c r="AX81" s="51"/>
      <c r="AY81" s="51"/>
      <c r="AZ81" s="51"/>
      <c r="BA81" s="51"/>
    </row>
    <row r="82" spans="1:53" ht="14.25" x14ac:dyDescent="0.15">
      <c r="A82" s="50"/>
      <c r="B82" s="51" t="str">
        <f>IF(spreedResult.!B93&lt;&gt;"",TEXT(spreedResult.!B93,"YYYY")&amp;TEXT(spreedResult.!B93,"MM")&amp;TEXT(spreedResult.!B93,"DD"),"")</f>
        <v/>
      </c>
      <c r="C82" s="51" t="str">
        <f>IF(spreedResult.!C93&lt;&gt;"",VLOOKUP(spreedResult.!C93,spreedResult.!$AU$1:$AV$13,2,0),"")</f>
        <v/>
      </c>
      <c r="D82" s="53"/>
      <c r="E82" s="53"/>
      <c r="F82" s="53"/>
      <c r="G82" s="53"/>
      <c r="H82" s="51" t="str">
        <f>IF(spreedResult.!P93&lt;&gt;"",VLOOKUP(spreedResult.!P93,Course!$A$2:$B$612,2,0),"")</f>
        <v/>
      </c>
      <c r="I82" s="53"/>
      <c r="J82" s="51" t="str">
        <f>CONCATENATE(TRIM(ASC(spreedResult.!F93))," ",TRIM(ASC(spreedResult.!G93)))</f>
        <v xml:space="preserve"> </v>
      </c>
      <c r="K82" s="52" t="str">
        <f>CONCATENATE(TRIM(spreedResult.!H93),"　",TRIM(spreedResult.!I93))</f>
        <v>　</v>
      </c>
      <c r="L82" s="51" t="str">
        <f>IFERROR(VLOOKUP(spreedResult.!K93,spreedResult.!$AX$4:$AY$5,2,0),"")</f>
        <v/>
      </c>
      <c r="M82" s="51" t="str">
        <f>IF(spreedResult.!L93&lt;&gt;"",TEXT(spreedResult.!L93,"YYYY")&amp;TEXT(spreedResult.!L93,"MM")&amp;TEXT(spreedResult.!L93,"DD"),"")</f>
        <v/>
      </c>
      <c r="N82" s="51"/>
      <c r="O82" s="51"/>
      <c r="P82" s="97" t="str">
        <f>IF(spreedResult.!$F93&lt;&gt;"",spreedResult.!$C$10,"")</f>
        <v/>
      </c>
      <c r="Q82" s="97" t="str">
        <f>IF(spreedResult.!$F93&lt;&gt;"",spreedResult.!$C$9,"")</f>
        <v/>
      </c>
      <c r="R82" s="54" t="str">
        <f>IF(spreedResult.!M93&lt;&gt;"",spreedResult.!M93,"")</f>
        <v/>
      </c>
      <c r="S82" s="51" t="str">
        <f>IF(spreedResult.!H93&lt;&gt;"",IF(spreedResult.!$I$8="左記ご住所に送付","2",""),"")</f>
        <v/>
      </c>
      <c r="T82" s="51"/>
      <c r="U82" s="51"/>
      <c r="V82" s="51"/>
      <c r="W82" s="51"/>
      <c r="X82" s="51"/>
      <c r="Y82" s="51"/>
      <c r="Z82" s="51"/>
      <c r="AA82" s="99"/>
      <c r="AB82" s="53" t="str">
        <f t="shared" si="30"/>
        <v/>
      </c>
      <c r="AC82" s="99"/>
      <c r="AD82" s="53" t="str">
        <f t="shared" si="31"/>
        <v/>
      </c>
      <c r="AE82" s="51"/>
      <c r="AF82" s="53" t="str">
        <f t="shared" si="32"/>
        <v/>
      </c>
      <c r="AG82" s="51"/>
      <c r="AH82" s="53" t="str">
        <f t="shared" si="33"/>
        <v/>
      </c>
      <c r="AI82" s="51"/>
      <c r="AJ82" s="53" t="str">
        <f t="shared" si="34"/>
        <v/>
      </c>
      <c r="AK82" s="51"/>
      <c r="AL82" s="53" t="str">
        <f t="shared" si="35"/>
        <v/>
      </c>
      <c r="AM82" s="51"/>
      <c r="AN82" s="53" t="str">
        <f t="shared" si="36"/>
        <v/>
      </c>
      <c r="AO82" s="51"/>
      <c r="AP82" s="53" t="str">
        <f t="shared" si="37"/>
        <v/>
      </c>
      <c r="AQ82" s="51"/>
      <c r="AR82" s="53" t="str">
        <f t="shared" si="38"/>
        <v/>
      </c>
      <c r="AS82" s="51"/>
      <c r="AT82" s="53" t="str">
        <f t="shared" si="39"/>
        <v/>
      </c>
      <c r="AU82" s="51"/>
      <c r="AV82" s="51"/>
      <c r="AW82" s="51"/>
      <c r="AX82" s="51"/>
      <c r="AY82" s="51"/>
      <c r="AZ82" s="51"/>
      <c r="BA82" s="51"/>
    </row>
    <row r="83" spans="1:53" ht="14.25" x14ac:dyDescent="0.15">
      <c r="A83" s="50"/>
      <c r="B83" s="51" t="str">
        <f>IF(spreedResult.!B94&lt;&gt;"",TEXT(spreedResult.!B94,"YYYY")&amp;TEXT(spreedResult.!B94,"MM")&amp;TEXT(spreedResult.!B94,"DD"),"")</f>
        <v/>
      </c>
      <c r="C83" s="51" t="str">
        <f>IF(spreedResult.!C94&lt;&gt;"",VLOOKUP(spreedResult.!C94,spreedResult.!$AU$1:$AV$13,2,0),"")</f>
        <v/>
      </c>
      <c r="D83" s="53"/>
      <c r="E83" s="53"/>
      <c r="F83" s="53"/>
      <c r="G83" s="53"/>
      <c r="H83" s="51" t="str">
        <f>IF(spreedResult.!P94&lt;&gt;"",VLOOKUP(spreedResult.!P94,Course!$A$2:$B$612,2,0),"")</f>
        <v/>
      </c>
      <c r="I83" s="53"/>
      <c r="J83" s="51" t="str">
        <f>CONCATENATE(TRIM(ASC(spreedResult.!F94))," ",TRIM(ASC(spreedResult.!G94)))</f>
        <v xml:space="preserve"> </v>
      </c>
      <c r="K83" s="52" t="str">
        <f>CONCATENATE(TRIM(spreedResult.!H94),"　",TRIM(spreedResult.!I94))</f>
        <v>　</v>
      </c>
      <c r="L83" s="51" t="str">
        <f>IFERROR(VLOOKUP(spreedResult.!K94,spreedResult.!$AX$4:$AY$5,2,0),"")</f>
        <v/>
      </c>
      <c r="M83" s="51" t="str">
        <f>IF(spreedResult.!L94&lt;&gt;"",TEXT(spreedResult.!L94,"YYYY")&amp;TEXT(spreedResult.!L94,"MM")&amp;TEXT(spreedResult.!L94,"DD"),"")</f>
        <v/>
      </c>
      <c r="N83" s="51"/>
      <c r="O83" s="51"/>
      <c r="P83" s="97" t="str">
        <f>IF(spreedResult.!$F94&lt;&gt;"",spreedResult.!$C$10,"")</f>
        <v/>
      </c>
      <c r="Q83" s="97" t="str">
        <f>IF(spreedResult.!$F94&lt;&gt;"",spreedResult.!$C$9,"")</f>
        <v/>
      </c>
      <c r="R83" s="54" t="str">
        <f>IF(spreedResult.!M94&lt;&gt;"",spreedResult.!M94,"")</f>
        <v/>
      </c>
      <c r="S83" s="51" t="str">
        <f>IF(spreedResult.!H94&lt;&gt;"",IF(spreedResult.!$I$8="左記ご住所に送付","2",""),"")</f>
        <v/>
      </c>
      <c r="T83" s="51"/>
      <c r="U83" s="51"/>
      <c r="V83" s="51"/>
      <c r="W83" s="51"/>
      <c r="X83" s="51"/>
      <c r="Y83" s="51"/>
      <c r="Z83" s="51"/>
      <c r="AA83" s="99"/>
      <c r="AB83" s="53" t="str">
        <f t="shared" si="30"/>
        <v/>
      </c>
      <c r="AC83" s="99"/>
      <c r="AD83" s="53" t="str">
        <f t="shared" si="31"/>
        <v/>
      </c>
      <c r="AE83" s="51"/>
      <c r="AF83" s="53" t="str">
        <f t="shared" si="32"/>
        <v/>
      </c>
      <c r="AG83" s="51"/>
      <c r="AH83" s="53" t="str">
        <f t="shared" si="33"/>
        <v/>
      </c>
      <c r="AI83" s="51"/>
      <c r="AJ83" s="53" t="str">
        <f t="shared" si="34"/>
        <v/>
      </c>
      <c r="AK83" s="51"/>
      <c r="AL83" s="53" t="str">
        <f t="shared" si="35"/>
        <v/>
      </c>
      <c r="AM83" s="51"/>
      <c r="AN83" s="53" t="str">
        <f t="shared" si="36"/>
        <v/>
      </c>
      <c r="AO83" s="51"/>
      <c r="AP83" s="53" t="str">
        <f t="shared" si="37"/>
        <v/>
      </c>
      <c r="AQ83" s="51"/>
      <c r="AR83" s="53" t="str">
        <f t="shared" si="38"/>
        <v/>
      </c>
      <c r="AS83" s="51"/>
      <c r="AT83" s="53" t="str">
        <f t="shared" si="39"/>
        <v/>
      </c>
      <c r="AU83" s="51"/>
      <c r="AV83" s="51"/>
      <c r="AW83" s="51"/>
      <c r="AX83" s="51"/>
      <c r="AY83" s="51"/>
      <c r="AZ83" s="51"/>
      <c r="BA83" s="51"/>
    </row>
    <row r="84" spans="1:53" ht="14.25" x14ac:dyDescent="0.15">
      <c r="A84" s="50"/>
      <c r="B84" s="51" t="str">
        <f>IF(spreedResult.!B95&lt;&gt;"",TEXT(spreedResult.!B95,"YYYY")&amp;TEXT(spreedResult.!B95,"MM")&amp;TEXT(spreedResult.!B95,"DD"),"")</f>
        <v/>
      </c>
      <c r="C84" s="51" t="str">
        <f>IF(spreedResult.!C95&lt;&gt;"",VLOOKUP(spreedResult.!C95,spreedResult.!$AU$1:$AV$13,2,0),"")</f>
        <v/>
      </c>
      <c r="D84" s="53"/>
      <c r="E84" s="53"/>
      <c r="F84" s="53"/>
      <c r="G84" s="53"/>
      <c r="H84" s="51" t="str">
        <f>IF(spreedResult.!P95&lt;&gt;"",VLOOKUP(spreedResult.!P95,Course!$A$2:$B$612,2,0),"")</f>
        <v/>
      </c>
      <c r="I84" s="53"/>
      <c r="J84" s="51" t="str">
        <f>CONCATENATE(TRIM(ASC(spreedResult.!F95))," ",TRIM(ASC(spreedResult.!G95)))</f>
        <v xml:space="preserve"> </v>
      </c>
      <c r="K84" s="52" t="str">
        <f>CONCATENATE(TRIM(spreedResult.!H95),"　",TRIM(spreedResult.!I95))</f>
        <v>　</v>
      </c>
      <c r="L84" s="51" t="str">
        <f>IFERROR(VLOOKUP(spreedResult.!K95,spreedResult.!$AX$4:$AY$5,2,0),"")</f>
        <v/>
      </c>
      <c r="M84" s="51" t="str">
        <f>IF(spreedResult.!L95&lt;&gt;"",TEXT(spreedResult.!L95,"YYYY")&amp;TEXT(spreedResult.!L95,"MM")&amp;TEXT(spreedResult.!L95,"DD"),"")</f>
        <v/>
      </c>
      <c r="N84" s="51"/>
      <c r="O84" s="51"/>
      <c r="P84" s="97" t="str">
        <f>IF(spreedResult.!$F95&lt;&gt;"",spreedResult.!$C$10,"")</f>
        <v/>
      </c>
      <c r="Q84" s="97" t="str">
        <f>IF(spreedResult.!$F95&lt;&gt;"",spreedResult.!$C$9,"")</f>
        <v/>
      </c>
      <c r="R84" s="54" t="str">
        <f>IF(spreedResult.!M95&lt;&gt;"",spreedResult.!M95,"")</f>
        <v/>
      </c>
      <c r="S84" s="51" t="str">
        <f>IF(spreedResult.!H95&lt;&gt;"",IF(spreedResult.!$I$8="左記ご住所に送付","2",""),"")</f>
        <v/>
      </c>
      <c r="T84" s="51"/>
      <c r="U84" s="51"/>
      <c r="V84" s="51"/>
      <c r="W84" s="51"/>
      <c r="X84" s="51"/>
      <c r="Y84" s="51"/>
      <c r="Z84" s="51"/>
      <c r="AA84" s="99"/>
      <c r="AB84" s="53" t="str">
        <f t="shared" si="30"/>
        <v/>
      </c>
      <c r="AC84" s="99"/>
      <c r="AD84" s="53" t="str">
        <f t="shared" si="31"/>
        <v/>
      </c>
      <c r="AE84" s="51"/>
      <c r="AF84" s="53" t="str">
        <f t="shared" si="32"/>
        <v/>
      </c>
      <c r="AG84" s="51"/>
      <c r="AH84" s="53" t="str">
        <f t="shared" si="33"/>
        <v/>
      </c>
      <c r="AI84" s="51"/>
      <c r="AJ84" s="53" t="str">
        <f t="shared" si="34"/>
        <v/>
      </c>
      <c r="AK84" s="51"/>
      <c r="AL84" s="53" t="str">
        <f t="shared" si="35"/>
        <v/>
      </c>
      <c r="AM84" s="51"/>
      <c r="AN84" s="53" t="str">
        <f t="shared" si="36"/>
        <v/>
      </c>
      <c r="AO84" s="51"/>
      <c r="AP84" s="53" t="str">
        <f t="shared" si="37"/>
        <v/>
      </c>
      <c r="AQ84" s="51"/>
      <c r="AR84" s="53" t="str">
        <f t="shared" si="38"/>
        <v/>
      </c>
      <c r="AS84" s="51"/>
      <c r="AT84" s="53" t="str">
        <f t="shared" si="39"/>
        <v/>
      </c>
      <c r="AU84" s="51"/>
      <c r="AV84" s="51"/>
      <c r="AW84" s="51"/>
      <c r="AX84" s="51"/>
      <c r="AY84" s="51"/>
      <c r="AZ84" s="51"/>
      <c r="BA84" s="51"/>
    </row>
    <row r="85" spans="1:53" ht="14.25" x14ac:dyDescent="0.15">
      <c r="A85" s="50"/>
      <c r="B85" s="51" t="str">
        <f>IF(spreedResult.!B96&lt;&gt;"",TEXT(spreedResult.!B96,"YYYY")&amp;TEXT(spreedResult.!B96,"MM")&amp;TEXT(spreedResult.!B96,"DD"),"")</f>
        <v/>
      </c>
      <c r="C85" s="51" t="str">
        <f>IF(spreedResult.!C96&lt;&gt;"",VLOOKUP(spreedResult.!C96,spreedResult.!$AU$1:$AV$13,2,0),"")</f>
        <v/>
      </c>
      <c r="D85" s="53"/>
      <c r="E85" s="53"/>
      <c r="F85" s="53"/>
      <c r="G85" s="53"/>
      <c r="H85" s="51" t="str">
        <f>IF(spreedResult.!P96&lt;&gt;"",VLOOKUP(spreedResult.!P96,Course!$A$2:$B$612,2,0),"")</f>
        <v/>
      </c>
      <c r="I85" s="53"/>
      <c r="J85" s="51" t="str">
        <f>CONCATENATE(TRIM(ASC(spreedResult.!F96))," ",TRIM(ASC(spreedResult.!G96)))</f>
        <v xml:space="preserve"> </v>
      </c>
      <c r="K85" s="52" t="str">
        <f>CONCATENATE(TRIM(spreedResult.!H96),"　",TRIM(spreedResult.!I96))</f>
        <v>　</v>
      </c>
      <c r="L85" s="51" t="str">
        <f>IFERROR(VLOOKUP(spreedResult.!K96,spreedResult.!$AX$4:$AY$5,2,0),"")</f>
        <v/>
      </c>
      <c r="M85" s="51" t="str">
        <f>IF(spreedResult.!L96&lt;&gt;"",TEXT(spreedResult.!L96,"YYYY")&amp;TEXT(spreedResult.!L96,"MM")&amp;TEXT(spreedResult.!L96,"DD"),"")</f>
        <v/>
      </c>
      <c r="N85" s="51"/>
      <c r="O85" s="51"/>
      <c r="P85" s="97" t="str">
        <f>IF(spreedResult.!$F96&lt;&gt;"",spreedResult.!$C$10,"")</f>
        <v/>
      </c>
      <c r="Q85" s="97" t="str">
        <f>IF(spreedResult.!$F96&lt;&gt;"",spreedResult.!$C$9,"")</f>
        <v/>
      </c>
      <c r="R85" s="54" t="str">
        <f>IF(spreedResult.!M96&lt;&gt;"",spreedResult.!M96,"")</f>
        <v/>
      </c>
      <c r="S85" s="51" t="str">
        <f>IF(spreedResult.!H96&lt;&gt;"",IF(spreedResult.!$I$8="左記ご住所に送付","2",""),"")</f>
        <v/>
      </c>
      <c r="T85" s="51"/>
      <c r="U85" s="51"/>
      <c r="V85" s="51"/>
      <c r="W85" s="51"/>
      <c r="X85" s="51"/>
      <c r="Y85" s="51"/>
      <c r="Z85" s="51"/>
      <c r="AA85" s="99"/>
      <c r="AB85" s="53" t="str">
        <f t="shared" si="30"/>
        <v/>
      </c>
      <c r="AC85" s="99"/>
      <c r="AD85" s="53" t="str">
        <f t="shared" si="31"/>
        <v/>
      </c>
      <c r="AE85" s="51"/>
      <c r="AF85" s="53" t="str">
        <f t="shared" si="32"/>
        <v/>
      </c>
      <c r="AG85" s="51"/>
      <c r="AH85" s="53" t="str">
        <f t="shared" si="33"/>
        <v/>
      </c>
      <c r="AI85" s="51"/>
      <c r="AJ85" s="53" t="str">
        <f t="shared" si="34"/>
        <v/>
      </c>
      <c r="AK85" s="51"/>
      <c r="AL85" s="53" t="str">
        <f t="shared" si="35"/>
        <v/>
      </c>
      <c r="AM85" s="51"/>
      <c r="AN85" s="53" t="str">
        <f t="shared" si="36"/>
        <v/>
      </c>
      <c r="AO85" s="51"/>
      <c r="AP85" s="53" t="str">
        <f t="shared" si="37"/>
        <v/>
      </c>
      <c r="AQ85" s="51"/>
      <c r="AR85" s="53" t="str">
        <f t="shared" si="38"/>
        <v/>
      </c>
      <c r="AS85" s="51"/>
      <c r="AT85" s="53" t="str">
        <f t="shared" si="39"/>
        <v/>
      </c>
      <c r="AU85" s="51"/>
      <c r="AV85" s="51"/>
      <c r="AW85" s="51"/>
      <c r="AX85" s="51"/>
      <c r="AY85" s="51"/>
      <c r="AZ85" s="51"/>
      <c r="BA85" s="51"/>
    </row>
    <row r="86" spans="1:53" ht="14.25" x14ac:dyDescent="0.15">
      <c r="A86" s="50"/>
      <c r="B86" s="51" t="str">
        <f>IF(spreedResult.!B97&lt;&gt;"",TEXT(spreedResult.!B97,"YYYY")&amp;TEXT(spreedResult.!B97,"MM")&amp;TEXT(spreedResult.!B97,"DD"),"")</f>
        <v/>
      </c>
      <c r="C86" s="51" t="str">
        <f>IF(spreedResult.!C97&lt;&gt;"",VLOOKUP(spreedResult.!C97,spreedResult.!$AU$1:$AV$13,2,0),"")</f>
        <v/>
      </c>
      <c r="D86" s="53"/>
      <c r="E86" s="53"/>
      <c r="F86" s="53"/>
      <c r="G86" s="53"/>
      <c r="H86" s="51" t="str">
        <f>IF(spreedResult.!P97&lt;&gt;"",VLOOKUP(spreedResult.!P97,Course!$A$2:$B$612,2,0),"")</f>
        <v/>
      </c>
      <c r="I86" s="53"/>
      <c r="J86" s="51" t="str">
        <f>CONCATENATE(TRIM(ASC(spreedResult.!F97))," ",TRIM(ASC(spreedResult.!G97)))</f>
        <v xml:space="preserve"> </v>
      </c>
      <c r="K86" s="52" t="str">
        <f>CONCATENATE(TRIM(spreedResult.!H97),"　",TRIM(spreedResult.!I97))</f>
        <v>　</v>
      </c>
      <c r="L86" s="51" t="str">
        <f>IFERROR(VLOOKUP(spreedResult.!K97,spreedResult.!$AX$4:$AY$5,2,0),"")</f>
        <v/>
      </c>
      <c r="M86" s="51" t="str">
        <f>IF(spreedResult.!L97&lt;&gt;"",TEXT(spreedResult.!L97,"YYYY")&amp;TEXT(spreedResult.!L97,"MM")&amp;TEXT(spreedResult.!L97,"DD"),"")</f>
        <v/>
      </c>
      <c r="N86" s="51"/>
      <c r="O86" s="51"/>
      <c r="P86" s="97" t="str">
        <f>IF(spreedResult.!$F97&lt;&gt;"",spreedResult.!$C$10,"")</f>
        <v/>
      </c>
      <c r="Q86" s="97" t="str">
        <f>IF(spreedResult.!$F97&lt;&gt;"",spreedResult.!$C$9,"")</f>
        <v/>
      </c>
      <c r="R86" s="54" t="str">
        <f>IF(spreedResult.!M97&lt;&gt;"",spreedResult.!M97,"")</f>
        <v/>
      </c>
      <c r="S86" s="51" t="str">
        <f>IF(spreedResult.!H97&lt;&gt;"",IF(spreedResult.!$I$8="左記ご住所に送付","2",""),"")</f>
        <v/>
      </c>
      <c r="T86" s="51"/>
      <c r="U86" s="51"/>
      <c r="V86" s="51"/>
      <c r="W86" s="51"/>
      <c r="X86" s="51"/>
      <c r="Y86" s="51"/>
      <c r="Z86" s="51"/>
      <c r="AA86" s="99"/>
      <c r="AB86" s="53" t="str">
        <f t="shared" si="30"/>
        <v/>
      </c>
      <c r="AC86" s="99"/>
      <c r="AD86" s="53" t="str">
        <f t="shared" si="31"/>
        <v/>
      </c>
      <c r="AE86" s="51"/>
      <c r="AF86" s="53" t="str">
        <f t="shared" si="32"/>
        <v/>
      </c>
      <c r="AG86" s="51"/>
      <c r="AH86" s="53" t="str">
        <f t="shared" si="33"/>
        <v/>
      </c>
      <c r="AI86" s="51"/>
      <c r="AJ86" s="53" t="str">
        <f t="shared" si="34"/>
        <v/>
      </c>
      <c r="AK86" s="51"/>
      <c r="AL86" s="53" t="str">
        <f t="shared" si="35"/>
        <v/>
      </c>
      <c r="AM86" s="51"/>
      <c r="AN86" s="53" t="str">
        <f t="shared" si="36"/>
        <v/>
      </c>
      <c r="AO86" s="51"/>
      <c r="AP86" s="53" t="str">
        <f t="shared" si="37"/>
        <v/>
      </c>
      <c r="AQ86" s="51"/>
      <c r="AR86" s="53" t="str">
        <f t="shared" si="38"/>
        <v/>
      </c>
      <c r="AS86" s="51"/>
      <c r="AT86" s="53" t="str">
        <f t="shared" si="39"/>
        <v/>
      </c>
      <c r="AU86" s="51"/>
      <c r="AV86" s="51"/>
      <c r="AW86" s="51"/>
      <c r="AX86" s="51"/>
      <c r="AY86" s="51"/>
      <c r="AZ86" s="51"/>
      <c r="BA86" s="51"/>
    </row>
    <row r="87" spans="1:53" ht="14.25" x14ac:dyDescent="0.15">
      <c r="A87" s="50"/>
      <c r="B87" s="51" t="str">
        <f>IF(spreedResult.!B98&lt;&gt;"",TEXT(spreedResult.!B98,"YYYY")&amp;TEXT(spreedResult.!B98,"MM")&amp;TEXT(spreedResult.!B98,"DD"),"")</f>
        <v/>
      </c>
      <c r="C87" s="51" t="str">
        <f>IF(spreedResult.!C98&lt;&gt;"",VLOOKUP(spreedResult.!C98,spreedResult.!$AU$1:$AV$13,2,0),"")</f>
        <v/>
      </c>
      <c r="D87" s="53"/>
      <c r="E87" s="53"/>
      <c r="F87" s="53"/>
      <c r="G87" s="53"/>
      <c r="H87" s="51" t="str">
        <f>IF(spreedResult.!P98&lt;&gt;"",VLOOKUP(spreedResult.!P98,Course!$A$2:$B$612,2,0),"")</f>
        <v/>
      </c>
      <c r="I87" s="53"/>
      <c r="J87" s="51" t="str">
        <f>CONCATENATE(TRIM(ASC(spreedResult.!F98))," ",TRIM(ASC(spreedResult.!G98)))</f>
        <v xml:space="preserve"> </v>
      </c>
      <c r="K87" s="52" t="str">
        <f>CONCATENATE(TRIM(spreedResult.!H98),"　",TRIM(spreedResult.!I98))</f>
        <v>　</v>
      </c>
      <c r="L87" s="51" t="str">
        <f>IFERROR(VLOOKUP(spreedResult.!K98,spreedResult.!$AX$4:$AY$5,2,0),"")</f>
        <v/>
      </c>
      <c r="M87" s="51" t="str">
        <f>IF(spreedResult.!L98&lt;&gt;"",TEXT(spreedResult.!L98,"YYYY")&amp;TEXT(spreedResult.!L98,"MM")&amp;TEXT(spreedResult.!L98,"DD"),"")</f>
        <v/>
      </c>
      <c r="N87" s="51"/>
      <c r="O87" s="51"/>
      <c r="P87" s="97" t="str">
        <f>IF(spreedResult.!$F98&lt;&gt;"",spreedResult.!$C$10,"")</f>
        <v/>
      </c>
      <c r="Q87" s="97" t="str">
        <f>IF(spreedResult.!$F98&lt;&gt;"",spreedResult.!$C$9,"")</f>
        <v/>
      </c>
      <c r="R87" s="54" t="str">
        <f>IF(spreedResult.!M98&lt;&gt;"",spreedResult.!M98,"")</f>
        <v/>
      </c>
      <c r="S87" s="51" t="str">
        <f>IF(spreedResult.!H98&lt;&gt;"",IF(spreedResult.!$I$8="左記ご住所に送付","2",""),"")</f>
        <v/>
      </c>
      <c r="T87" s="51"/>
      <c r="U87" s="51"/>
      <c r="V87" s="51"/>
      <c r="W87" s="51"/>
      <c r="X87" s="51"/>
      <c r="Y87" s="51"/>
      <c r="Z87" s="51"/>
      <c r="AA87" s="99"/>
      <c r="AB87" s="53" t="str">
        <f t="shared" si="30"/>
        <v/>
      </c>
      <c r="AC87" s="99"/>
      <c r="AD87" s="53" t="str">
        <f t="shared" si="31"/>
        <v/>
      </c>
      <c r="AE87" s="51"/>
      <c r="AF87" s="53" t="str">
        <f t="shared" si="32"/>
        <v/>
      </c>
      <c r="AG87" s="51"/>
      <c r="AH87" s="53" t="str">
        <f t="shared" si="33"/>
        <v/>
      </c>
      <c r="AI87" s="51"/>
      <c r="AJ87" s="53" t="str">
        <f t="shared" si="34"/>
        <v/>
      </c>
      <c r="AK87" s="51"/>
      <c r="AL87" s="53" t="str">
        <f t="shared" si="35"/>
        <v/>
      </c>
      <c r="AM87" s="51"/>
      <c r="AN87" s="53" t="str">
        <f t="shared" si="36"/>
        <v/>
      </c>
      <c r="AO87" s="51"/>
      <c r="AP87" s="53" t="str">
        <f t="shared" si="37"/>
        <v/>
      </c>
      <c r="AQ87" s="51"/>
      <c r="AR87" s="53" t="str">
        <f t="shared" si="38"/>
        <v/>
      </c>
      <c r="AS87" s="51"/>
      <c r="AT87" s="53" t="str">
        <f t="shared" si="39"/>
        <v/>
      </c>
      <c r="AU87" s="51"/>
      <c r="AV87" s="51"/>
      <c r="AW87" s="51"/>
      <c r="AX87" s="51"/>
      <c r="AY87" s="51"/>
      <c r="AZ87" s="51"/>
      <c r="BA87" s="51"/>
    </row>
    <row r="88" spans="1:53" ht="14.25" x14ac:dyDescent="0.15">
      <c r="A88" s="50"/>
      <c r="B88" s="51" t="str">
        <f>IF(spreedResult.!B99&lt;&gt;"",TEXT(spreedResult.!B99,"YYYY")&amp;TEXT(spreedResult.!B99,"MM")&amp;TEXT(spreedResult.!B99,"DD"),"")</f>
        <v/>
      </c>
      <c r="C88" s="51" t="str">
        <f>IF(spreedResult.!C99&lt;&gt;"",VLOOKUP(spreedResult.!C99,spreedResult.!$AU$1:$AV$13,2,0),"")</f>
        <v/>
      </c>
      <c r="D88" s="53"/>
      <c r="E88" s="53"/>
      <c r="F88" s="53"/>
      <c r="G88" s="53"/>
      <c r="H88" s="51" t="str">
        <f>IF(spreedResult.!P99&lt;&gt;"",VLOOKUP(spreedResult.!P99,Course!$A$2:$B$612,2,0),"")</f>
        <v/>
      </c>
      <c r="I88" s="53"/>
      <c r="J88" s="51" t="str">
        <f>CONCATENATE(TRIM(ASC(spreedResult.!F99))," ",TRIM(ASC(spreedResult.!G99)))</f>
        <v xml:space="preserve"> </v>
      </c>
      <c r="K88" s="52" t="str">
        <f>CONCATENATE(TRIM(spreedResult.!H99),"　",TRIM(spreedResult.!I99))</f>
        <v>　</v>
      </c>
      <c r="L88" s="51" t="str">
        <f>IFERROR(VLOOKUP(spreedResult.!K99,spreedResult.!$AX$4:$AY$5,2,0),"")</f>
        <v/>
      </c>
      <c r="M88" s="51" t="str">
        <f>IF(spreedResult.!L99&lt;&gt;"",TEXT(spreedResult.!L99,"YYYY")&amp;TEXT(spreedResult.!L99,"MM")&amp;TEXT(spreedResult.!L99,"DD"),"")</f>
        <v/>
      </c>
      <c r="N88" s="51"/>
      <c r="O88" s="51"/>
      <c r="P88" s="97" t="str">
        <f>IF(spreedResult.!$F99&lt;&gt;"",spreedResult.!$C$10,"")</f>
        <v/>
      </c>
      <c r="Q88" s="97" t="str">
        <f>IF(spreedResult.!$F99&lt;&gt;"",spreedResult.!$C$9,"")</f>
        <v/>
      </c>
      <c r="R88" s="54" t="str">
        <f>IF(spreedResult.!M99&lt;&gt;"",spreedResult.!M99,"")</f>
        <v/>
      </c>
      <c r="S88" s="51" t="str">
        <f>IF(spreedResult.!H99&lt;&gt;"",IF(spreedResult.!$I$8="左記ご住所に送付","2",""),"")</f>
        <v/>
      </c>
      <c r="T88" s="51"/>
      <c r="U88" s="51"/>
      <c r="V88" s="51"/>
      <c r="W88" s="51"/>
      <c r="X88" s="51"/>
      <c r="Y88" s="51"/>
      <c r="Z88" s="51"/>
      <c r="AA88" s="99"/>
      <c r="AB88" s="53" t="str">
        <f t="shared" si="30"/>
        <v/>
      </c>
      <c r="AC88" s="99"/>
      <c r="AD88" s="53" t="str">
        <f t="shared" si="31"/>
        <v/>
      </c>
      <c r="AE88" s="51"/>
      <c r="AF88" s="53" t="str">
        <f t="shared" si="32"/>
        <v/>
      </c>
      <c r="AG88" s="51"/>
      <c r="AH88" s="53" t="str">
        <f t="shared" si="33"/>
        <v/>
      </c>
      <c r="AI88" s="51"/>
      <c r="AJ88" s="53" t="str">
        <f t="shared" si="34"/>
        <v/>
      </c>
      <c r="AK88" s="51"/>
      <c r="AL88" s="53" t="str">
        <f t="shared" si="35"/>
        <v/>
      </c>
      <c r="AM88" s="51"/>
      <c r="AN88" s="53" t="str">
        <f t="shared" si="36"/>
        <v/>
      </c>
      <c r="AO88" s="51"/>
      <c r="AP88" s="53" t="str">
        <f t="shared" si="37"/>
        <v/>
      </c>
      <c r="AQ88" s="51"/>
      <c r="AR88" s="53" t="str">
        <f t="shared" si="38"/>
        <v/>
      </c>
      <c r="AS88" s="51"/>
      <c r="AT88" s="53" t="str">
        <f t="shared" si="39"/>
        <v/>
      </c>
      <c r="AU88" s="51"/>
      <c r="AV88" s="51"/>
      <c r="AW88" s="51"/>
      <c r="AX88" s="51"/>
      <c r="AY88" s="51"/>
      <c r="AZ88" s="51"/>
      <c r="BA88" s="51"/>
    </row>
    <row r="89" spans="1:53" ht="14.25" x14ac:dyDescent="0.15">
      <c r="A89" s="50"/>
      <c r="B89" s="51" t="str">
        <f>IF(spreedResult.!B100&lt;&gt;"",TEXT(spreedResult.!B100,"YYYY")&amp;TEXT(spreedResult.!B100,"MM")&amp;TEXT(spreedResult.!B100,"DD"),"")</f>
        <v/>
      </c>
      <c r="C89" s="51" t="str">
        <f>IF(spreedResult.!C100&lt;&gt;"",VLOOKUP(spreedResult.!C100,spreedResult.!$AU$1:$AV$13,2,0),"")</f>
        <v/>
      </c>
      <c r="D89" s="53"/>
      <c r="E89" s="53"/>
      <c r="F89" s="53"/>
      <c r="G89" s="53"/>
      <c r="H89" s="51" t="str">
        <f>IF(spreedResult.!P100&lt;&gt;"",VLOOKUP(spreedResult.!P100,Course!$A$2:$B$612,2,0),"")</f>
        <v/>
      </c>
      <c r="I89" s="53"/>
      <c r="J89" s="51" t="str">
        <f>CONCATENATE(TRIM(ASC(spreedResult.!F100))," ",TRIM(ASC(spreedResult.!G100)))</f>
        <v xml:space="preserve"> </v>
      </c>
      <c r="K89" s="52" t="str">
        <f>CONCATENATE(TRIM(spreedResult.!H100),"　",TRIM(spreedResult.!I100))</f>
        <v>　</v>
      </c>
      <c r="L89" s="51" t="str">
        <f>IFERROR(VLOOKUP(spreedResult.!K100,spreedResult.!$AX$4:$AY$5,2,0),"")</f>
        <v/>
      </c>
      <c r="M89" s="51" t="str">
        <f>IF(spreedResult.!L100&lt;&gt;"",TEXT(spreedResult.!L100,"YYYY")&amp;TEXT(spreedResult.!L100,"MM")&amp;TEXT(spreedResult.!L100,"DD"),"")</f>
        <v/>
      </c>
      <c r="N89" s="51"/>
      <c r="O89" s="51"/>
      <c r="P89" s="97" t="str">
        <f>IF(spreedResult.!$F100&lt;&gt;"",spreedResult.!$C$10,"")</f>
        <v/>
      </c>
      <c r="Q89" s="97" t="str">
        <f>IF(spreedResult.!$F100&lt;&gt;"",spreedResult.!$C$9,"")</f>
        <v/>
      </c>
      <c r="R89" s="54" t="str">
        <f>IF(spreedResult.!M100&lt;&gt;"",spreedResult.!M100,"")</f>
        <v/>
      </c>
      <c r="S89" s="51" t="str">
        <f>IF(spreedResult.!H100&lt;&gt;"",IF(spreedResult.!$I$8="左記ご住所に送付","2",""),"")</f>
        <v/>
      </c>
      <c r="T89" s="51"/>
      <c r="U89" s="51"/>
      <c r="V89" s="51"/>
      <c r="W89" s="51"/>
      <c r="X89" s="51"/>
      <c r="Y89" s="51"/>
      <c r="Z89" s="51"/>
      <c r="AA89" s="99"/>
      <c r="AB89" s="53" t="str">
        <f t="shared" si="30"/>
        <v/>
      </c>
      <c r="AC89" s="99"/>
      <c r="AD89" s="53" t="str">
        <f t="shared" si="31"/>
        <v/>
      </c>
      <c r="AE89" s="51"/>
      <c r="AF89" s="53" t="str">
        <f t="shared" si="32"/>
        <v/>
      </c>
      <c r="AG89" s="51"/>
      <c r="AH89" s="53" t="str">
        <f t="shared" si="33"/>
        <v/>
      </c>
      <c r="AI89" s="51"/>
      <c r="AJ89" s="53" t="str">
        <f t="shared" si="34"/>
        <v/>
      </c>
      <c r="AK89" s="51"/>
      <c r="AL89" s="53" t="str">
        <f t="shared" si="35"/>
        <v/>
      </c>
      <c r="AM89" s="51"/>
      <c r="AN89" s="53" t="str">
        <f t="shared" si="36"/>
        <v/>
      </c>
      <c r="AO89" s="51"/>
      <c r="AP89" s="53" t="str">
        <f t="shared" si="37"/>
        <v/>
      </c>
      <c r="AQ89" s="51"/>
      <c r="AR89" s="53" t="str">
        <f t="shared" si="38"/>
        <v/>
      </c>
      <c r="AS89" s="51"/>
      <c r="AT89" s="53" t="str">
        <f t="shared" si="39"/>
        <v/>
      </c>
      <c r="AU89" s="51"/>
      <c r="AV89" s="51"/>
      <c r="AW89" s="51"/>
      <c r="AX89" s="51"/>
      <c r="AY89" s="51"/>
      <c r="AZ89" s="51"/>
      <c r="BA89" s="51"/>
    </row>
    <row r="90" spans="1:53" ht="14.25" x14ac:dyDescent="0.15">
      <c r="A90" s="50"/>
      <c r="B90" s="51" t="str">
        <f>IF(spreedResult.!B101&lt;&gt;"",TEXT(spreedResult.!B101,"YYYY")&amp;TEXT(spreedResult.!B101,"MM")&amp;TEXT(spreedResult.!B101,"DD"),"")</f>
        <v/>
      </c>
      <c r="C90" s="51" t="str">
        <f>IF(spreedResult.!C101&lt;&gt;"",VLOOKUP(spreedResult.!C101,spreedResult.!$AU$1:$AV$13,2,0),"")</f>
        <v/>
      </c>
      <c r="D90" s="53"/>
      <c r="E90" s="53"/>
      <c r="F90" s="53"/>
      <c r="G90" s="53"/>
      <c r="H90" s="51" t="str">
        <f>IF(spreedResult.!P101&lt;&gt;"",VLOOKUP(spreedResult.!P101,Course!$A$2:$B$612,2,0),"")</f>
        <v/>
      </c>
      <c r="I90" s="53"/>
      <c r="J90" s="51" t="str">
        <f>CONCATENATE(TRIM(ASC(spreedResult.!F101))," ",TRIM(ASC(spreedResult.!G101)))</f>
        <v xml:space="preserve"> </v>
      </c>
      <c r="K90" s="52" t="str">
        <f>CONCATENATE(TRIM(spreedResult.!H101),"　",TRIM(spreedResult.!I101))</f>
        <v>　</v>
      </c>
      <c r="L90" s="51" t="str">
        <f>IFERROR(VLOOKUP(spreedResult.!K101,spreedResult.!$AX$4:$AY$5,2,0),"")</f>
        <v/>
      </c>
      <c r="M90" s="51" t="str">
        <f>IF(spreedResult.!L101&lt;&gt;"",TEXT(spreedResult.!L101,"YYYY")&amp;TEXT(spreedResult.!L101,"MM")&amp;TEXT(spreedResult.!L101,"DD"),"")</f>
        <v/>
      </c>
      <c r="N90" s="51"/>
      <c r="O90" s="51"/>
      <c r="P90" s="97" t="str">
        <f>IF(spreedResult.!$F101&lt;&gt;"",spreedResult.!$C$10,"")</f>
        <v/>
      </c>
      <c r="Q90" s="97" t="str">
        <f>IF(spreedResult.!$F101&lt;&gt;"",spreedResult.!$C$9,"")</f>
        <v/>
      </c>
      <c r="R90" s="54" t="str">
        <f>IF(spreedResult.!M101&lt;&gt;"",spreedResult.!M101,"")</f>
        <v/>
      </c>
      <c r="S90" s="51" t="str">
        <f>IF(spreedResult.!H101&lt;&gt;"",IF(spreedResult.!$I$8="左記ご住所に送付","2",""),"")</f>
        <v/>
      </c>
      <c r="T90" s="51"/>
      <c r="U90" s="51"/>
      <c r="V90" s="51"/>
      <c r="W90" s="51"/>
      <c r="X90" s="51"/>
      <c r="Y90" s="51"/>
      <c r="Z90" s="51"/>
      <c r="AA90" s="99"/>
      <c r="AB90" s="53" t="str">
        <f t="shared" si="30"/>
        <v/>
      </c>
      <c r="AC90" s="99"/>
      <c r="AD90" s="53" t="str">
        <f t="shared" si="31"/>
        <v/>
      </c>
      <c r="AE90" s="51"/>
      <c r="AF90" s="53" t="str">
        <f t="shared" si="32"/>
        <v/>
      </c>
      <c r="AG90" s="51"/>
      <c r="AH90" s="53" t="str">
        <f t="shared" si="33"/>
        <v/>
      </c>
      <c r="AI90" s="51"/>
      <c r="AJ90" s="53" t="str">
        <f t="shared" si="34"/>
        <v/>
      </c>
      <c r="AK90" s="51"/>
      <c r="AL90" s="53" t="str">
        <f t="shared" si="35"/>
        <v/>
      </c>
      <c r="AM90" s="51"/>
      <c r="AN90" s="53" t="str">
        <f t="shared" si="36"/>
        <v/>
      </c>
      <c r="AO90" s="51"/>
      <c r="AP90" s="53" t="str">
        <f t="shared" si="37"/>
        <v/>
      </c>
      <c r="AQ90" s="51"/>
      <c r="AR90" s="53" t="str">
        <f t="shared" si="38"/>
        <v/>
      </c>
      <c r="AS90" s="51"/>
      <c r="AT90" s="53" t="str">
        <f t="shared" si="39"/>
        <v/>
      </c>
      <c r="AU90" s="51"/>
      <c r="AV90" s="51"/>
      <c r="AW90" s="51"/>
      <c r="AX90" s="51"/>
      <c r="AY90" s="51"/>
      <c r="AZ90" s="51"/>
      <c r="BA90" s="51"/>
    </row>
    <row r="91" spans="1:53" ht="14.25" x14ac:dyDescent="0.15">
      <c r="A91" s="50"/>
      <c r="B91" s="51" t="str">
        <f>IF(spreedResult.!B102&lt;&gt;"",TEXT(spreedResult.!B102,"YYYY")&amp;TEXT(spreedResult.!B102,"MM")&amp;TEXT(spreedResult.!B102,"DD"),"")</f>
        <v/>
      </c>
      <c r="C91" s="51" t="str">
        <f>IF(spreedResult.!C102&lt;&gt;"",VLOOKUP(spreedResult.!C102,spreedResult.!$AU$1:$AV$13,2,0),"")</f>
        <v/>
      </c>
      <c r="D91" s="53"/>
      <c r="E91" s="53"/>
      <c r="F91" s="53"/>
      <c r="G91" s="53"/>
      <c r="H91" s="51" t="str">
        <f>IF(spreedResult.!P102&lt;&gt;"",VLOOKUP(spreedResult.!P102,Course!$A$2:$B$612,2,0),"")</f>
        <v/>
      </c>
      <c r="I91" s="53"/>
      <c r="J91" s="51" t="str">
        <f>CONCATENATE(TRIM(ASC(spreedResult.!F102))," ",TRIM(ASC(spreedResult.!G102)))</f>
        <v xml:space="preserve"> </v>
      </c>
      <c r="K91" s="52" t="str">
        <f>CONCATENATE(TRIM(spreedResult.!H102),"　",TRIM(spreedResult.!I102))</f>
        <v>　</v>
      </c>
      <c r="L91" s="51" t="str">
        <f>IFERROR(VLOOKUP(spreedResult.!K102,spreedResult.!$AX$4:$AY$5,2,0),"")</f>
        <v/>
      </c>
      <c r="M91" s="51" t="str">
        <f>IF(spreedResult.!L102&lt;&gt;"",TEXT(spreedResult.!L102,"YYYY")&amp;TEXT(spreedResult.!L102,"MM")&amp;TEXT(spreedResult.!L102,"DD"),"")</f>
        <v/>
      </c>
      <c r="N91" s="51"/>
      <c r="O91" s="51"/>
      <c r="P91" s="97" t="str">
        <f>IF(spreedResult.!$F102&lt;&gt;"",spreedResult.!$C$10,"")</f>
        <v/>
      </c>
      <c r="Q91" s="97" t="str">
        <f>IF(spreedResult.!$F102&lt;&gt;"",spreedResult.!$C$9,"")</f>
        <v/>
      </c>
      <c r="R91" s="54" t="str">
        <f>IF(spreedResult.!M102&lt;&gt;"",spreedResult.!M102,"")</f>
        <v/>
      </c>
      <c r="S91" s="51" t="str">
        <f>IF(spreedResult.!H102&lt;&gt;"",IF(spreedResult.!$I$8="左記ご住所に送付","2",""),"")</f>
        <v/>
      </c>
      <c r="T91" s="51"/>
      <c r="U91" s="51"/>
      <c r="V91" s="51"/>
      <c r="W91" s="51"/>
      <c r="X91" s="51"/>
      <c r="Y91" s="51"/>
      <c r="Z91" s="51"/>
      <c r="AA91" s="99"/>
      <c r="AB91" s="53" t="str">
        <f t="shared" si="30"/>
        <v/>
      </c>
      <c r="AC91" s="99"/>
      <c r="AD91" s="53" t="str">
        <f t="shared" si="31"/>
        <v/>
      </c>
      <c r="AE91" s="51"/>
      <c r="AF91" s="53" t="str">
        <f t="shared" si="32"/>
        <v/>
      </c>
      <c r="AG91" s="51"/>
      <c r="AH91" s="53" t="str">
        <f t="shared" si="33"/>
        <v/>
      </c>
      <c r="AI91" s="51"/>
      <c r="AJ91" s="53" t="str">
        <f t="shared" si="34"/>
        <v/>
      </c>
      <c r="AK91" s="51"/>
      <c r="AL91" s="53" t="str">
        <f t="shared" si="35"/>
        <v/>
      </c>
      <c r="AM91" s="51"/>
      <c r="AN91" s="53" t="str">
        <f t="shared" si="36"/>
        <v/>
      </c>
      <c r="AO91" s="51"/>
      <c r="AP91" s="53" t="str">
        <f t="shared" si="37"/>
        <v/>
      </c>
      <c r="AQ91" s="51"/>
      <c r="AR91" s="53" t="str">
        <f t="shared" si="38"/>
        <v/>
      </c>
      <c r="AS91" s="51"/>
      <c r="AT91" s="53" t="str">
        <f t="shared" si="39"/>
        <v/>
      </c>
      <c r="AU91" s="51"/>
      <c r="AV91" s="51"/>
      <c r="AW91" s="51"/>
      <c r="AX91" s="51"/>
      <c r="AY91" s="51"/>
      <c r="AZ91" s="51"/>
      <c r="BA91" s="51"/>
    </row>
    <row r="92" spans="1:53" ht="14.25" x14ac:dyDescent="0.15">
      <c r="A92" s="50"/>
      <c r="B92" s="51" t="str">
        <f>IF(spreedResult.!B103&lt;&gt;"",TEXT(spreedResult.!B103,"YYYY")&amp;TEXT(spreedResult.!B103,"MM")&amp;TEXT(spreedResult.!B103,"DD"),"")</f>
        <v/>
      </c>
      <c r="C92" s="51" t="str">
        <f>IF(spreedResult.!C103&lt;&gt;"",VLOOKUP(spreedResult.!C103,spreedResult.!$AU$1:$AV$13,2,0),"")</f>
        <v/>
      </c>
      <c r="D92" s="53"/>
      <c r="E92" s="53"/>
      <c r="F92" s="53"/>
      <c r="G92" s="53"/>
      <c r="H92" s="51" t="str">
        <f>IF(spreedResult.!P103&lt;&gt;"",VLOOKUP(spreedResult.!P103,Course!$A$2:$B$612,2,0),"")</f>
        <v/>
      </c>
      <c r="I92" s="53"/>
      <c r="J92" s="51" t="str">
        <f>CONCATENATE(TRIM(ASC(spreedResult.!F103))," ",TRIM(ASC(spreedResult.!G103)))</f>
        <v xml:space="preserve"> </v>
      </c>
      <c r="K92" s="52" t="str">
        <f>CONCATENATE(TRIM(spreedResult.!H103),"　",TRIM(spreedResult.!I103))</f>
        <v>　</v>
      </c>
      <c r="L92" s="51" t="str">
        <f>IFERROR(VLOOKUP(spreedResult.!K103,spreedResult.!$AX$4:$AY$5,2,0),"")</f>
        <v/>
      </c>
      <c r="M92" s="51" t="str">
        <f>IF(spreedResult.!L103&lt;&gt;"",TEXT(spreedResult.!L103,"YYYY")&amp;TEXT(spreedResult.!L103,"MM")&amp;TEXT(spreedResult.!L103,"DD"),"")</f>
        <v/>
      </c>
      <c r="N92" s="51"/>
      <c r="O92" s="51"/>
      <c r="P92" s="97" t="str">
        <f>IF(spreedResult.!$F103&lt;&gt;"",spreedResult.!$C$10,"")</f>
        <v/>
      </c>
      <c r="Q92" s="97" t="str">
        <f>IF(spreedResult.!$F103&lt;&gt;"",spreedResult.!$C$9,"")</f>
        <v/>
      </c>
      <c r="R92" s="54" t="str">
        <f>IF(spreedResult.!M103&lt;&gt;"",spreedResult.!M103,"")</f>
        <v/>
      </c>
      <c r="S92" s="51" t="str">
        <f>IF(spreedResult.!H103&lt;&gt;"",IF(spreedResult.!$I$8="左記ご住所に送付","2",""),"")</f>
        <v/>
      </c>
      <c r="T92" s="51"/>
      <c r="U92" s="51"/>
      <c r="V92" s="51"/>
      <c r="W92" s="51"/>
      <c r="X92" s="51"/>
      <c r="Y92" s="51"/>
      <c r="Z92" s="51"/>
      <c r="AA92" s="99"/>
      <c r="AB92" s="53" t="str">
        <f t="shared" si="30"/>
        <v/>
      </c>
      <c r="AC92" s="99"/>
      <c r="AD92" s="53" t="str">
        <f t="shared" si="31"/>
        <v/>
      </c>
      <c r="AE92" s="51"/>
      <c r="AF92" s="53" t="str">
        <f t="shared" si="32"/>
        <v/>
      </c>
      <c r="AG92" s="51"/>
      <c r="AH92" s="53" t="str">
        <f t="shared" si="33"/>
        <v/>
      </c>
      <c r="AI92" s="51"/>
      <c r="AJ92" s="53" t="str">
        <f t="shared" si="34"/>
        <v/>
      </c>
      <c r="AK92" s="51"/>
      <c r="AL92" s="53" t="str">
        <f t="shared" si="35"/>
        <v/>
      </c>
      <c r="AM92" s="51"/>
      <c r="AN92" s="53" t="str">
        <f t="shared" si="36"/>
        <v/>
      </c>
      <c r="AO92" s="51"/>
      <c r="AP92" s="53" t="str">
        <f t="shared" si="37"/>
        <v/>
      </c>
      <c r="AQ92" s="51"/>
      <c r="AR92" s="53" t="str">
        <f t="shared" si="38"/>
        <v/>
      </c>
      <c r="AS92" s="51"/>
      <c r="AT92" s="53" t="str">
        <f t="shared" si="39"/>
        <v/>
      </c>
      <c r="AU92" s="51"/>
      <c r="AV92" s="51"/>
      <c r="AW92" s="51"/>
      <c r="AX92" s="51"/>
      <c r="AY92" s="51"/>
      <c r="AZ92" s="51"/>
      <c r="BA92" s="51"/>
    </row>
    <row r="93" spans="1:53" ht="14.25" x14ac:dyDescent="0.15">
      <c r="A93" s="50"/>
      <c r="B93" s="51" t="str">
        <f>IF(spreedResult.!B104&lt;&gt;"",TEXT(spreedResult.!B104,"YYYY")&amp;TEXT(spreedResult.!B104,"MM")&amp;TEXT(spreedResult.!B104,"DD"),"")</f>
        <v/>
      </c>
      <c r="C93" s="51" t="str">
        <f>IF(spreedResult.!C104&lt;&gt;"",VLOOKUP(spreedResult.!C104,spreedResult.!$AU$1:$AV$13,2,0),"")</f>
        <v/>
      </c>
      <c r="D93" s="53"/>
      <c r="E93" s="53"/>
      <c r="F93" s="53"/>
      <c r="G93" s="53"/>
      <c r="H93" s="51" t="str">
        <f>IF(spreedResult.!P104&lt;&gt;"",VLOOKUP(spreedResult.!P104,Course!$A$2:$B$612,2,0),"")</f>
        <v/>
      </c>
      <c r="I93" s="53"/>
      <c r="J93" s="51" t="str">
        <f>CONCATENATE(TRIM(ASC(spreedResult.!F104))," ",TRIM(ASC(spreedResult.!G104)))</f>
        <v xml:space="preserve"> </v>
      </c>
      <c r="K93" s="52" t="str">
        <f>CONCATENATE(TRIM(spreedResult.!H104),"　",TRIM(spreedResult.!I104))</f>
        <v>　</v>
      </c>
      <c r="L93" s="51" t="str">
        <f>IFERROR(VLOOKUP(spreedResult.!K104,spreedResult.!$AX$4:$AY$5,2,0),"")</f>
        <v/>
      </c>
      <c r="M93" s="51" t="str">
        <f>IF(spreedResult.!L104&lt;&gt;"",TEXT(spreedResult.!L104,"YYYY")&amp;TEXT(spreedResult.!L104,"MM")&amp;TEXT(spreedResult.!L104,"DD"),"")</f>
        <v/>
      </c>
      <c r="N93" s="51"/>
      <c r="O93" s="51"/>
      <c r="P93" s="97" t="str">
        <f>IF(spreedResult.!$F104&lt;&gt;"",spreedResult.!$C$10,"")</f>
        <v/>
      </c>
      <c r="Q93" s="97" t="str">
        <f>IF(spreedResult.!$F104&lt;&gt;"",spreedResult.!$C$9,"")</f>
        <v/>
      </c>
      <c r="R93" s="54" t="str">
        <f>IF(spreedResult.!M104&lt;&gt;"",spreedResult.!M104,"")</f>
        <v/>
      </c>
      <c r="S93" s="51" t="str">
        <f>IF(spreedResult.!H104&lt;&gt;"",IF(spreedResult.!$I$8="左記ご住所に送付","2",""),"")</f>
        <v/>
      </c>
      <c r="T93" s="51"/>
      <c r="U93" s="51"/>
      <c r="V93" s="51"/>
      <c r="W93" s="51"/>
      <c r="X93" s="51"/>
      <c r="Y93" s="51"/>
      <c r="Z93" s="51"/>
      <c r="AA93" s="99"/>
      <c r="AB93" s="53" t="str">
        <f t="shared" si="30"/>
        <v/>
      </c>
      <c r="AC93" s="99"/>
      <c r="AD93" s="53" t="str">
        <f t="shared" si="31"/>
        <v/>
      </c>
      <c r="AE93" s="51"/>
      <c r="AF93" s="53" t="str">
        <f t="shared" si="32"/>
        <v/>
      </c>
      <c r="AG93" s="51"/>
      <c r="AH93" s="53" t="str">
        <f t="shared" si="33"/>
        <v/>
      </c>
      <c r="AI93" s="51"/>
      <c r="AJ93" s="53" t="str">
        <f t="shared" si="34"/>
        <v/>
      </c>
      <c r="AK93" s="51"/>
      <c r="AL93" s="53" t="str">
        <f t="shared" si="35"/>
        <v/>
      </c>
      <c r="AM93" s="51"/>
      <c r="AN93" s="53" t="str">
        <f t="shared" si="36"/>
        <v/>
      </c>
      <c r="AO93" s="51"/>
      <c r="AP93" s="53" t="str">
        <f t="shared" si="37"/>
        <v/>
      </c>
      <c r="AQ93" s="51"/>
      <c r="AR93" s="53" t="str">
        <f t="shared" si="38"/>
        <v/>
      </c>
      <c r="AS93" s="51"/>
      <c r="AT93" s="53" t="str">
        <f t="shared" si="39"/>
        <v/>
      </c>
      <c r="AU93" s="51"/>
      <c r="AV93" s="51"/>
      <c r="AW93" s="51"/>
      <c r="AX93" s="51"/>
      <c r="AY93" s="51"/>
      <c r="AZ93" s="51"/>
      <c r="BA93" s="51"/>
    </row>
    <row r="94" spans="1:53" ht="14.25" x14ac:dyDescent="0.15">
      <c r="A94" s="50"/>
      <c r="B94" s="51" t="str">
        <f>IF(spreedResult.!B105&lt;&gt;"",TEXT(spreedResult.!B105,"YYYY")&amp;TEXT(spreedResult.!B105,"MM")&amp;TEXT(spreedResult.!B105,"DD"),"")</f>
        <v/>
      </c>
      <c r="C94" s="51" t="str">
        <f>IF(spreedResult.!C105&lt;&gt;"",VLOOKUP(spreedResult.!C105,spreedResult.!$AU$1:$AV$13,2,0),"")</f>
        <v/>
      </c>
      <c r="D94" s="53"/>
      <c r="E94" s="53"/>
      <c r="F94" s="53"/>
      <c r="G94" s="53"/>
      <c r="H94" s="51" t="str">
        <f>IF(spreedResult.!P105&lt;&gt;"",VLOOKUP(spreedResult.!P105,Course!$A$2:$B$612,2,0),"")</f>
        <v/>
      </c>
      <c r="I94" s="53"/>
      <c r="J94" s="51" t="str">
        <f>CONCATENATE(TRIM(ASC(spreedResult.!F105))," ",TRIM(ASC(spreedResult.!G105)))</f>
        <v xml:space="preserve"> </v>
      </c>
      <c r="K94" s="52" t="str">
        <f>CONCATENATE(TRIM(spreedResult.!H105),"　",TRIM(spreedResult.!I105))</f>
        <v>　</v>
      </c>
      <c r="L94" s="51" t="str">
        <f>IFERROR(VLOOKUP(spreedResult.!K105,spreedResult.!$AX$4:$AY$5,2,0),"")</f>
        <v/>
      </c>
      <c r="M94" s="51" t="str">
        <f>IF(spreedResult.!L105&lt;&gt;"",TEXT(spreedResult.!L105,"YYYY")&amp;TEXT(spreedResult.!L105,"MM")&amp;TEXT(spreedResult.!L105,"DD"),"")</f>
        <v/>
      </c>
      <c r="N94" s="51"/>
      <c r="O94" s="51"/>
      <c r="P94" s="97" t="str">
        <f>IF(spreedResult.!$F105&lt;&gt;"",spreedResult.!$C$10,"")</f>
        <v/>
      </c>
      <c r="Q94" s="97" t="str">
        <f>IF(spreedResult.!$F105&lt;&gt;"",spreedResult.!$C$9,"")</f>
        <v/>
      </c>
      <c r="R94" s="54" t="str">
        <f>IF(spreedResult.!M105&lt;&gt;"",spreedResult.!M105,"")</f>
        <v/>
      </c>
      <c r="S94" s="51" t="str">
        <f>IF(spreedResult.!H105&lt;&gt;"",IF(spreedResult.!$I$8="左記ご住所に送付","2",""),"")</f>
        <v/>
      </c>
      <c r="T94" s="51"/>
      <c r="U94" s="51"/>
      <c r="V94" s="51"/>
      <c r="W94" s="51"/>
      <c r="X94" s="51"/>
      <c r="Y94" s="51"/>
      <c r="Z94" s="51"/>
      <c r="AA94" s="99"/>
      <c r="AB94" s="53" t="str">
        <f t="shared" si="30"/>
        <v/>
      </c>
      <c r="AC94" s="99"/>
      <c r="AD94" s="53" t="str">
        <f t="shared" si="31"/>
        <v/>
      </c>
      <c r="AE94" s="51"/>
      <c r="AF94" s="53" t="str">
        <f t="shared" si="32"/>
        <v/>
      </c>
      <c r="AG94" s="51"/>
      <c r="AH94" s="53" t="str">
        <f t="shared" si="33"/>
        <v/>
      </c>
      <c r="AI94" s="51"/>
      <c r="AJ94" s="53" t="str">
        <f t="shared" si="34"/>
        <v/>
      </c>
      <c r="AK94" s="51"/>
      <c r="AL94" s="53" t="str">
        <f t="shared" si="35"/>
        <v/>
      </c>
      <c r="AM94" s="51"/>
      <c r="AN94" s="53" t="str">
        <f t="shared" si="36"/>
        <v/>
      </c>
      <c r="AO94" s="51"/>
      <c r="AP94" s="53" t="str">
        <f t="shared" si="37"/>
        <v/>
      </c>
      <c r="AQ94" s="51"/>
      <c r="AR94" s="53" t="str">
        <f t="shared" si="38"/>
        <v/>
      </c>
      <c r="AS94" s="51"/>
      <c r="AT94" s="53" t="str">
        <f t="shared" si="39"/>
        <v/>
      </c>
      <c r="AU94" s="51"/>
      <c r="AV94" s="51"/>
      <c r="AW94" s="51"/>
      <c r="AX94" s="51"/>
      <c r="AY94" s="51"/>
      <c r="AZ94" s="51"/>
      <c r="BA94" s="51"/>
    </row>
    <row r="95" spans="1:53" ht="14.25" x14ac:dyDescent="0.15">
      <c r="A95" s="50"/>
      <c r="B95" s="51" t="str">
        <f>IF(spreedResult.!B106&lt;&gt;"",TEXT(spreedResult.!B106,"YYYY")&amp;TEXT(spreedResult.!B106,"MM")&amp;TEXT(spreedResult.!B106,"DD"),"")</f>
        <v/>
      </c>
      <c r="C95" s="51" t="str">
        <f>IF(spreedResult.!C106&lt;&gt;"",VLOOKUP(spreedResult.!C106,spreedResult.!$AU$1:$AV$13,2,0),"")</f>
        <v/>
      </c>
      <c r="D95" s="53"/>
      <c r="E95" s="53"/>
      <c r="F95" s="53"/>
      <c r="G95" s="53"/>
      <c r="H95" s="51" t="str">
        <f>IF(spreedResult.!P106&lt;&gt;"",VLOOKUP(spreedResult.!P106,Course!$A$2:$B$612,2,0),"")</f>
        <v/>
      </c>
      <c r="I95" s="53"/>
      <c r="J95" s="51" t="str">
        <f>CONCATENATE(TRIM(ASC(spreedResult.!F106))," ",TRIM(ASC(spreedResult.!G106)))</f>
        <v xml:space="preserve"> </v>
      </c>
      <c r="K95" s="52" t="str">
        <f>CONCATENATE(TRIM(spreedResult.!H106),"　",TRIM(spreedResult.!I106))</f>
        <v>　</v>
      </c>
      <c r="L95" s="51" t="str">
        <f>IFERROR(VLOOKUP(spreedResult.!K106,spreedResult.!$AX$4:$AY$5,2,0),"")</f>
        <v/>
      </c>
      <c r="M95" s="51" t="str">
        <f>IF(spreedResult.!L106&lt;&gt;"",TEXT(spreedResult.!L106,"YYYY")&amp;TEXT(spreedResult.!L106,"MM")&amp;TEXT(spreedResult.!L106,"DD"),"")</f>
        <v/>
      </c>
      <c r="N95" s="51"/>
      <c r="O95" s="51"/>
      <c r="P95" s="97" t="str">
        <f>IF(spreedResult.!$F106&lt;&gt;"",spreedResult.!$C$10,"")</f>
        <v/>
      </c>
      <c r="Q95" s="97" t="str">
        <f>IF(spreedResult.!$F106&lt;&gt;"",spreedResult.!$C$9,"")</f>
        <v/>
      </c>
      <c r="R95" s="54" t="str">
        <f>IF(spreedResult.!M106&lt;&gt;"",spreedResult.!M106,"")</f>
        <v/>
      </c>
      <c r="S95" s="51" t="str">
        <f>IF(spreedResult.!H106&lt;&gt;"",IF(spreedResult.!$I$8="左記ご住所に送付","2",""),"")</f>
        <v/>
      </c>
      <c r="T95" s="51"/>
      <c r="U95" s="51"/>
      <c r="V95" s="51"/>
      <c r="W95" s="51"/>
      <c r="X95" s="51"/>
      <c r="Y95" s="51"/>
      <c r="Z95" s="51"/>
      <c r="AA95" s="99"/>
      <c r="AB95" s="53" t="str">
        <f t="shared" si="30"/>
        <v/>
      </c>
      <c r="AC95" s="99"/>
      <c r="AD95" s="53" t="str">
        <f t="shared" si="31"/>
        <v/>
      </c>
      <c r="AE95" s="51"/>
      <c r="AF95" s="53" t="str">
        <f t="shared" si="32"/>
        <v/>
      </c>
      <c r="AG95" s="51"/>
      <c r="AH95" s="53" t="str">
        <f t="shared" si="33"/>
        <v/>
      </c>
      <c r="AI95" s="51"/>
      <c r="AJ95" s="53" t="str">
        <f t="shared" si="34"/>
        <v/>
      </c>
      <c r="AK95" s="51"/>
      <c r="AL95" s="53" t="str">
        <f t="shared" si="35"/>
        <v/>
      </c>
      <c r="AM95" s="51"/>
      <c r="AN95" s="53" t="str">
        <f t="shared" si="36"/>
        <v/>
      </c>
      <c r="AO95" s="51"/>
      <c r="AP95" s="53" t="str">
        <f t="shared" si="37"/>
        <v/>
      </c>
      <c r="AQ95" s="51"/>
      <c r="AR95" s="53" t="str">
        <f t="shared" si="38"/>
        <v/>
      </c>
      <c r="AS95" s="51"/>
      <c r="AT95" s="53" t="str">
        <f t="shared" si="39"/>
        <v/>
      </c>
      <c r="AU95" s="51"/>
      <c r="AV95" s="51"/>
      <c r="AW95" s="51"/>
      <c r="AX95" s="51"/>
      <c r="AY95" s="51"/>
      <c r="AZ95" s="51"/>
      <c r="BA95" s="51"/>
    </row>
    <row r="96" spans="1:53" ht="14.25" x14ac:dyDescent="0.15">
      <c r="A96" s="50"/>
      <c r="B96" s="51" t="str">
        <f>IF(spreedResult.!B107&lt;&gt;"",TEXT(spreedResult.!B107,"YYYY")&amp;TEXT(spreedResult.!B107,"MM")&amp;TEXT(spreedResult.!B107,"DD"),"")</f>
        <v/>
      </c>
      <c r="C96" s="51" t="str">
        <f>IF(spreedResult.!C107&lt;&gt;"",VLOOKUP(spreedResult.!C107,spreedResult.!$AU$1:$AV$13,2,0),"")</f>
        <v/>
      </c>
      <c r="D96" s="53"/>
      <c r="E96" s="53"/>
      <c r="F96" s="53"/>
      <c r="G96" s="53"/>
      <c r="H96" s="51" t="str">
        <f>IF(spreedResult.!P107&lt;&gt;"",VLOOKUP(spreedResult.!P107,Course!$A$2:$B$612,2,0),"")</f>
        <v/>
      </c>
      <c r="I96" s="53"/>
      <c r="J96" s="51" t="str">
        <f>CONCATENATE(TRIM(ASC(spreedResult.!F107))," ",TRIM(ASC(spreedResult.!G107)))</f>
        <v xml:space="preserve"> </v>
      </c>
      <c r="K96" s="52" t="str">
        <f>CONCATENATE(TRIM(spreedResult.!H107),"　",TRIM(spreedResult.!I107))</f>
        <v>　</v>
      </c>
      <c r="L96" s="51" t="str">
        <f>IFERROR(VLOOKUP(spreedResult.!K107,spreedResult.!$AX$4:$AY$5,2,0),"")</f>
        <v/>
      </c>
      <c r="M96" s="51" t="str">
        <f>IF(spreedResult.!L107&lt;&gt;"",TEXT(spreedResult.!L107,"YYYY")&amp;TEXT(spreedResult.!L107,"MM")&amp;TEXT(spreedResult.!L107,"DD"),"")</f>
        <v/>
      </c>
      <c r="N96" s="51"/>
      <c r="O96" s="51"/>
      <c r="P96" s="97" t="str">
        <f>IF(spreedResult.!$F107&lt;&gt;"",spreedResult.!$C$10,"")</f>
        <v/>
      </c>
      <c r="Q96" s="97" t="str">
        <f>IF(spreedResult.!$F107&lt;&gt;"",spreedResult.!$C$9,"")</f>
        <v/>
      </c>
      <c r="R96" s="54" t="str">
        <f>IF(spreedResult.!M107&lt;&gt;"",spreedResult.!M107,"")</f>
        <v/>
      </c>
      <c r="S96" s="51" t="str">
        <f>IF(spreedResult.!H107&lt;&gt;"",IF(spreedResult.!$I$8="左記ご住所に送付","2",""),"")</f>
        <v/>
      </c>
      <c r="T96" s="51"/>
      <c r="U96" s="51"/>
      <c r="V96" s="51"/>
      <c r="W96" s="51"/>
      <c r="X96" s="51"/>
      <c r="Y96" s="51"/>
      <c r="Z96" s="51"/>
      <c r="AA96" s="99"/>
      <c r="AB96" s="53" t="str">
        <f t="shared" si="30"/>
        <v/>
      </c>
      <c r="AC96" s="99"/>
      <c r="AD96" s="53" t="str">
        <f t="shared" si="31"/>
        <v/>
      </c>
      <c r="AE96" s="51"/>
      <c r="AF96" s="53" t="str">
        <f t="shared" si="32"/>
        <v/>
      </c>
      <c r="AG96" s="51"/>
      <c r="AH96" s="53" t="str">
        <f t="shared" si="33"/>
        <v/>
      </c>
      <c r="AI96" s="51"/>
      <c r="AJ96" s="53" t="str">
        <f t="shared" si="34"/>
        <v/>
      </c>
      <c r="AK96" s="51"/>
      <c r="AL96" s="53" t="str">
        <f t="shared" si="35"/>
        <v/>
      </c>
      <c r="AM96" s="51"/>
      <c r="AN96" s="53" t="str">
        <f t="shared" si="36"/>
        <v/>
      </c>
      <c r="AO96" s="51"/>
      <c r="AP96" s="53" t="str">
        <f t="shared" si="37"/>
        <v/>
      </c>
      <c r="AQ96" s="51"/>
      <c r="AR96" s="53" t="str">
        <f t="shared" si="38"/>
        <v/>
      </c>
      <c r="AS96" s="51"/>
      <c r="AT96" s="53" t="str">
        <f t="shared" si="39"/>
        <v/>
      </c>
      <c r="AU96" s="51"/>
      <c r="AV96" s="51"/>
      <c r="AW96" s="51"/>
      <c r="AX96" s="51"/>
      <c r="AY96" s="51"/>
      <c r="AZ96" s="51"/>
      <c r="BA96" s="51"/>
    </row>
    <row r="97" spans="1:53" ht="14.25" x14ac:dyDescent="0.15">
      <c r="A97" s="50"/>
      <c r="B97" s="51" t="str">
        <f>IF(spreedResult.!B108&lt;&gt;"",TEXT(spreedResult.!B108,"YYYY")&amp;TEXT(spreedResult.!B108,"MM")&amp;TEXT(spreedResult.!B108,"DD"),"")</f>
        <v/>
      </c>
      <c r="C97" s="51" t="str">
        <f>IF(spreedResult.!C108&lt;&gt;"",VLOOKUP(spreedResult.!C108,spreedResult.!$AU$1:$AV$13,2,0),"")</f>
        <v/>
      </c>
      <c r="D97" s="53"/>
      <c r="E97" s="53"/>
      <c r="F97" s="53"/>
      <c r="G97" s="53"/>
      <c r="H97" s="51" t="str">
        <f>IF(spreedResult.!P108&lt;&gt;"",VLOOKUP(spreedResult.!P108,Course!$A$2:$B$612,2,0),"")</f>
        <v/>
      </c>
      <c r="I97" s="53"/>
      <c r="J97" s="51" t="str">
        <f>CONCATENATE(TRIM(ASC(spreedResult.!F108))," ",TRIM(ASC(spreedResult.!G108)))</f>
        <v xml:space="preserve"> </v>
      </c>
      <c r="K97" s="52" t="str">
        <f>CONCATENATE(TRIM(spreedResult.!H108),"　",TRIM(spreedResult.!I108))</f>
        <v>　</v>
      </c>
      <c r="L97" s="51" t="str">
        <f>IFERROR(VLOOKUP(spreedResult.!K108,spreedResult.!$AX$4:$AY$5,2,0),"")</f>
        <v/>
      </c>
      <c r="M97" s="51" t="str">
        <f>IF(spreedResult.!L108&lt;&gt;"",TEXT(spreedResult.!L108,"YYYY")&amp;TEXT(spreedResult.!L108,"MM")&amp;TEXT(spreedResult.!L108,"DD"),"")</f>
        <v/>
      </c>
      <c r="N97" s="51"/>
      <c r="O97" s="51"/>
      <c r="P97" s="97" t="str">
        <f>IF(spreedResult.!$F108&lt;&gt;"",spreedResult.!$C$10,"")</f>
        <v/>
      </c>
      <c r="Q97" s="97" t="str">
        <f>IF(spreedResult.!$F108&lt;&gt;"",spreedResult.!$C$9,"")</f>
        <v/>
      </c>
      <c r="R97" s="54" t="str">
        <f>IF(spreedResult.!M108&lt;&gt;"",spreedResult.!M108,"")</f>
        <v/>
      </c>
      <c r="S97" s="51" t="str">
        <f>IF(spreedResult.!H108&lt;&gt;"",IF(spreedResult.!$I$8="左記ご住所に送付","2",""),"")</f>
        <v/>
      </c>
      <c r="T97" s="51"/>
      <c r="U97" s="51"/>
      <c r="V97" s="51"/>
      <c r="W97" s="51"/>
      <c r="X97" s="51"/>
      <c r="Y97" s="51"/>
      <c r="Z97" s="51"/>
      <c r="AA97" s="99"/>
      <c r="AB97" s="53" t="str">
        <f t="shared" si="30"/>
        <v/>
      </c>
      <c r="AC97" s="99"/>
      <c r="AD97" s="53" t="str">
        <f t="shared" si="31"/>
        <v/>
      </c>
      <c r="AE97" s="51"/>
      <c r="AF97" s="53" t="str">
        <f t="shared" si="32"/>
        <v/>
      </c>
      <c r="AG97" s="51"/>
      <c r="AH97" s="53" t="str">
        <f t="shared" si="33"/>
        <v/>
      </c>
      <c r="AI97" s="51"/>
      <c r="AJ97" s="53" t="str">
        <f t="shared" si="34"/>
        <v/>
      </c>
      <c r="AK97" s="51"/>
      <c r="AL97" s="53" t="str">
        <f t="shared" si="35"/>
        <v/>
      </c>
      <c r="AM97" s="51"/>
      <c r="AN97" s="53" t="str">
        <f t="shared" si="36"/>
        <v/>
      </c>
      <c r="AO97" s="51"/>
      <c r="AP97" s="53" t="str">
        <f t="shared" si="37"/>
        <v/>
      </c>
      <c r="AQ97" s="51"/>
      <c r="AR97" s="53" t="str">
        <f t="shared" si="38"/>
        <v/>
      </c>
      <c r="AS97" s="51"/>
      <c r="AT97" s="53" t="str">
        <f t="shared" si="39"/>
        <v/>
      </c>
      <c r="AU97" s="51"/>
      <c r="AV97" s="51"/>
      <c r="AW97" s="51"/>
      <c r="AX97" s="51"/>
      <c r="AY97" s="51"/>
      <c r="AZ97" s="51"/>
      <c r="BA97" s="51"/>
    </row>
    <row r="98" spans="1:53" ht="14.25" x14ac:dyDescent="0.15">
      <c r="A98" s="50"/>
      <c r="B98" s="51" t="str">
        <f>IF(spreedResult.!B109&lt;&gt;"",TEXT(spreedResult.!B109,"YYYY")&amp;TEXT(spreedResult.!B109,"MM")&amp;TEXT(spreedResult.!B109,"DD"),"")</f>
        <v/>
      </c>
      <c r="C98" s="51" t="str">
        <f>IF(spreedResult.!C109&lt;&gt;"",VLOOKUP(spreedResult.!C109,spreedResult.!$AU$1:$AV$13,2,0),"")</f>
        <v/>
      </c>
      <c r="D98" s="53"/>
      <c r="E98" s="53"/>
      <c r="F98" s="53"/>
      <c r="G98" s="53"/>
      <c r="H98" s="51" t="str">
        <f>IF(spreedResult.!P109&lt;&gt;"",VLOOKUP(spreedResult.!P109,Course!$A$2:$B$612,2,0),"")</f>
        <v/>
      </c>
      <c r="I98" s="53"/>
      <c r="J98" s="51" t="str">
        <f>CONCATENATE(TRIM(ASC(spreedResult.!F109))," ",TRIM(ASC(spreedResult.!G109)))</f>
        <v xml:space="preserve"> </v>
      </c>
      <c r="K98" s="52" t="str">
        <f>CONCATENATE(TRIM(spreedResult.!H109),"　",TRIM(spreedResult.!I109))</f>
        <v>　</v>
      </c>
      <c r="L98" s="51" t="str">
        <f>IFERROR(VLOOKUP(spreedResult.!K109,spreedResult.!$AX$4:$AY$5,2,0),"")</f>
        <v/>
      </c>
      <c r="M98" s="51" t="str">
        <f>IF(spreedResult.!L109&lt;&gt;"",TEXT(spreedResult.!L109,"YYYY")&amp;TEXT(spreedResult.!L109,"MM")&amp;TEXT(spreedResult.!L109,"DD"),"")</f>
        <v/>
      </c>
      <c r="N98" s="51"/>
      <c r="O98" s="51"/>
      <c r="P98" s="97" t="str">
        <f>IF(spreedResult.!$F109&lt;&gt;"",spreedResult.!$C$10,"")</f>
        <v/>
      </c>
      <c r="Q98" s="97" t="str">
        <f>IF(spreedResult.!$F109&lt;&gt;"",spreedResult.!$C$9,"")</f>
        <v/>
      </c>
      <c r="R98" s="54" t="str">
        <f>IF(spreedResult.!M109&lt;&gt;"",spreedResult.!M109,"")</f>
        <v/>
      </c>
      <c r="S98" s="51" t="str">
        <f>IF(spreedResult.!H109&lt;&gt;"",IF(spreedResult.!$I$8="左記ご住所に送付","2",""),"")</f>
        <v/>
      </c>
      <c r="T98" s="51"/>
      <c r="U98" s="51"/>
      <c r="V98" s="51"/>
      <c r="W98" s="51"/>
      <c r="X98" s="51"/>
      <c r="Y98" s="51"/>
      <c r="Z98" s="51"/>
      <c r="AA98" s="99"/>
      <c r="AB98" s="53" t="str">
        <f t="shared" si="30"/>
        <v/>
      </c>
      <c r="AC98" s="99"/>
      <c r="AD98" s="53" t="str">
        <f t="shared" si="31"/>
        <v/>
      </c>
      <c r="AE98" s="51"/>
      <c r="AF98" s="53" t="str">
        <f t="shared" si="32"/>
        <v/>
      </c>
      <c r="AG98" s="51"/>
      <c r="AH98" s="53" t="str">
        <f t="shared" si="33"/>
        <v/>
      </c>
      <c r="AI98" s="51"/>
      <c r="AJ98" s="53" t="str">
        <f t="shared" si="34"/>
        <v/>
      </c>
      <c r="AK98" s="51"/>
      <c r="AL98" s="53" t="str">
        <f t="shared" si="35"/>
        <v/>
      </c>
      <c r="AM98" s="51"/>
      <c r="AN98" s="53" t="str">
        <f t="shared" si="36"/>
        <v/>
      </c>
      <c r="AO98" s="51"/>
      <c r="AP98" s="53" t="str">
        <f t="shared" si="37"/>
        <v/>
      </c>
      <c r="AQ98" s="51"/>
      <c r="AR98" s="53" t="str">
        <f t="shared" si="38"/>
        <v/>
      </c>
      <c r="AS98" s="51"/>
      <c r="AT98" s="53" t="str">
        <f t="shared" si="39"/>
        <v/>
      </c>
      <c r="AU98" s="51"/>
      <c r="AV98" s="51"/>
      <c r="AW98" s="51"/>
      <c r="AX98" s="51"/>
      <c r="AY98" s="51"/>
      <c r="AZ98" s="51"/>
      <c r="BA98" s="51"/>
    </row>
    <row r="99" spans="1:53" ht="14.25" x14ac:dyDescent="0.15">
      <c r="A99" s="50"/>
      <c r="B99" s="51" t="str">
        <f>IF(spreedResult.!B110&lt;&gt;"",TEXT(spreedResult.!B110,"YYYY")&amp;TEXT(spreedResult.!B110,"MM")&amp;TEXT(spreedResult.!B110,"DD"),"")</f>
        <v/>
      </c>
      <c r="C99" s="51" t="str">
        <f>IF(spreedResult.!C110&lt;&gt;"",VLOOKUP(spreedResult.!C110,spreedResult.!$AU$1:$AV$13,2,0),"")</f>
        <v/>
      </c>
      <c r="D99" s="53"/>
      <c r="E99" s="53"/>
      <c r="F99" s="53"/>
      <c r="G99" s="53"/>
      <c r="H99" s="51" t="str">
        <f>IF(spreedResult.!P110&lt;&gt;"",VLOOKUP(spreedResult.!P110,Course!$A$2:$B$612,2,0),"")</f>
        <v/>
      </c>
      <c r="I99" s="53"/>
      <c r="J99" s="51" t="str">
        <f>CONCATENATE(TRIM(ASC(spreedResult.!F110))," ",TRIM(ASC(spreedResult.!G110)))</f>
        <v xml:space="preserve"> </v>
      </c>
      <c r="K99" s="52" t="str">
        <f>CONCATENATE(TRIM(spreedResult.!H110),"　",TRIM(spreedResult.!I110))</f>
        <v>　</v>
      </c>
      <c r="L99" s="51" t="str">
        <f>IFERROR(VLOOKUP(spreedResult.!K110,spreedResult.!$AX$4:$AY$5,2,0),"")</f>
        <v/>
      </c>
      <c r="M99" s="51" t="str">
        <f>IF(spreedResult.!L110&lt;&gt;"",TEXT(spreedResult.!L110,"YYYY")&amp;TEXT(spreedResult.!L110,"MM")&amp;TEXT(spreedResult.!L110,"DD"),"")</f>
        <v/>
      </c>
      <c r="N99" s="51"/>
      <c r="O99" s="51"/>
      <c r="P99" s="97" t="str">
        <f>IF(spreedResult.!$F110&lt;&gt;"",spreedResult.!$C$10,"")</f>
        <v/>
      </c>
      <c r="Q99" s="97" t="str">
        <f>IF(spreedResult.!$F110&lt;&gt;"",spreedResult.!$C$9,"")</f>
        <v/>
      </c>
      <c r="R99" s="54" t="str">
        <f>IF(spreedResult.!M110&lt;&gt;"",spreedResult.!M110,"")</f>
        <v/>
      </c>
      <c r="S99" s="51" t="str">
        <f>IF(spreedResult.!H110&lt;&gt;"",IF(spreedResult.!$I$8="左記ご住所に送付","2",""),"")</f>
        <v/>
      </c>
      <c r="T99" s="51"/>
      <c r="U99" s="51"/>
      <c r="V99" s="51"/>
      <c r="W99" s="51"/>
      <c r="X99" s="51"/>
      <c r="Y99" s="51"/>
      <c r="Z99" s="51"/>
      <c r="AA99" s="99"/>
      <c r="AB99" s="53" t="str">
        <f t="shared" si="30"/>
        <v/>
      </c>
      <c r="AC99" s="99"/>
      <c r="AD99" s="53" t="str">
        <f t="shared" si="31"/>
        <v/>
      </c>
      <c r="AE99" s="51"/>
      <c r="AF99" s="53" t="str">
        <f t="shared" si="32"/>
        <v/>
      </c>
      <c r="AG99" s="51"/>
      <c r="AH99" s="53" t="str">
        <f t="shared" si="33"/>
        <v/>
      </c>
      <c r="AI99" s="51"/>
      <c r="AJ99" s="53" t="str">
        <f t="shared" si="34"/>
        <v/>
      </c>
      <c r="AK99" s="51"/>
      <c r="AL99" s="53" t="str">
        <f t="shared" si="35"/>
        <v/>
      </c>
      <c r="AM99" s="51"/>
      <c r="AN99" s="53" t="str">
        <f t="shared" si="36"/>
        <v/>
      </c>
      <c r="AO99" s="51"/>
      <c r="AP99" s="53" t="str">
        <f t="shared" si="37"/>
        <v/>
      </c>
      <c r="AQ99" s="51"/>
      <c r="AR99" s="53" t="str">
        <f t="shared" si="38"/>
        <v/>
      </c>
      <c r="AS99" s="51"/>
      <c r="AT99" s="53" t="str">
        <f t="shared" si="39"/>
        <v/>
      </c>
      <c r="AU99" s="51"/>
      <c r="AV99" s="51"/>
      <c r="AW99" s="51"/>
      <c r="AX99" s="51"/>
      <c r="AY99" s="51"/>
      <c r="AZ99" s="51"/>
      <c r="BA99" s="51"/>
    </row>
    <row r="100" spans="1:53" ht="14.25" x14ac:dyDescent="0.15">
      <c r="A100" s="50"/>
      <c r="B100" s="51" t="str">
        <f>IF(spreedResult.!B111&lt;&gt;"",TEXT(spreedResult.!B111,"YYYY")&amp;TEXT(spreedResult.!B111,"MM")&amp;TEXT(spreedResult.!B111,"DD"),"")</f>
        <v/>
      </c>
      <c r="C100" s="51" t="str">
        <f>IF(spreedResult.!C111&lt;&gt;"",VLOOKUP(spreedResult.!C111,spreedResult.!$AU$1:$AV$13,2,0),"")</f>
        <v/>
      </c>
      <c r="D100" s="53"/>
      <c r="E100" s="53"/>
      <c r="F100" s="53"/>
      <c r="G100" s="53"/>
      <c r="H100" s="51" t="str">
        <f>IF(spreedResult.!P111&lt;&gt;"",VLOOKUP(spreedResult.!P111,Course!$A$2:$B$612,2,0),"")</f>
        <v/>
      </c>
      <c r="I100" s="53"/>
      <c r="J100" s="51" t="str">
        <f>CONCATENATE(TRIM(ASC(spreedResult.!F111))," ",TRIM(ASC(spreedResult.!G111)))</f>
        <v xml:space="preserve"> </v>
      </c>
      <c r="K100" s="52" t="str">
        <f>CONCATENATE(TRIM(spreedResult.!H111),"　",TRIM(spreedResult.!I111))</f>
        <v>　</v>
      </c>
      <c r="L100" s="51" t="str">
        <f>IFERROR(VLOOKUP(spreedResult.!K111,spreedResult.!$AX$4:$AY$5,2,0),"")</f>
        <v/>
      </c>
      <c r="M100" s="51" t="str">
        <f>IF(spreedResult.!L111&lt;&gt;"",TEXT(spreedResult.!L111,"YYYY")&amp;TEXT(spreedResult.!L111,"MM")&amp;TEXT(spreedResult.!L111,"DD"),"")</f>
        <v/>
      </c>
      <c r="N100" s="51"/>
      <c r="O100" s="51"/>
      <c r="P100" s="97" t="str">
        <f>IF(spreedResult.!$F111&lt;&gt;"",spreedResult.!$C$10,"")</f>
        <v/>
      </c>
      <c r="Q100" s="97" t="str">
        <f>IF(spreedResult.!$F111&lt;&gt;"",spreedResult.!$C$9,"")</f>
        <v/>
      </c>
      <c r="R100" s="54" t="str">
        <f>IF(spreedResult.!M111&lt;&gt;"",spreedResult.!M111,"")</f>
        <v/>
      </c>
      <c r="S100" s="51" t="str">
        <f>IF(spreedResult.!H111&lt;&gt;"",IF(spreedResult.!$I$8="左記ご住所に送付","2",""),"")</f>
        <v/>
      </c>
      <c r="T100" s="51"/>
      <c r="U100" s="51"/>
      <c r="V100" s="51"/>
      <c r="W100" s="51"/>
      <c r="X100" s="51"/>
      <c r="Y100" s="51"/>
      <c r="Z100" s="51"/>
      <c r="AA100" s="99"/>
      <c r="AB100" s="53" t="str">
        <f t="shared" si="30"/>
        <v/>
      </c>
      <c r="AC100" s="99"/>
      <c r="AD100" s="53" t="str">
        <f t="shared" si="31"/>
        <v/>
      </c>
      <c r="AE100" s="51"/>
      <c r="AF100" s="53" t="str">
        <f t="shared" si="32"/>
        <v/>
      </c>
      <c r="AG100" s="51"/>
      <c r="AH100" s="53" t="str">
        <f t="shared" si="33"/>
        <v/>
      </c>
      <c r="AI100" s="51"/>
      <c r="AJ100" s="53" t="str">
        <f t="shared" si="34"/>
        <v/>
      </c>
      <c r="AK100" s="51"/>
      <c r="AL100" s="53" t="str">
        <f t="shared" si="35"/>
        <v/>
      </c>
      <c r="AM100" s="51"/>
      <c r="AN100" s="53" t="str">
        <f t="shared" si="36"/>
        <v/>
      </c>
      <c r="AO100" s="51"/>
      <c r="AP100" s="53" t="str">
        <f t="shared" si="37"/>
        <v/>
      </c>
      <c r="AQ100" s="51"/>
      <c r="AR100" s="53" t="str">
        <f t="shared" si="38"/>
        <v/>
      </c>
      <c r="AS100" s="51"/>
      <c r="AT100" s="53" t="str">
        <f t="shared" si="39"/>
        <v/>
      </c>
      <c r="AU100" s="51"/>
      <c r="AV100" s="51"/>
      <c r="AW100" s="51"/>
      <c r="AX100" s="51"/>
      <c r="AY100" s="51"/>
      <c r="AZ100" s="51"/>
      <c r="BA100" s="51"/>
    </row>
    <row r="101" spans="1:53" ht="14.25" x14ac:dyDescent="0.15">
      <c r="A101" s="50"/>
      <c r="B101" s="51" t="str">
        <f>IF(spreedResult.!B112&lt;&gt;"",TEXT(spreedResult.!B112,"YYYY")&amp;TEXT(spreedResult.!B112,"MM")&amp;TEXT(spreedResult.!B112,"DD"),"")</f>
        <v/>
      </c>
      <c r="C101" s="51" t="str">
        <f>IF(spreedResult.!C112&lt;&gt;"",VLOOKUP(spreedResult.!C112,spreedResult.!$AU$1:$AV$13,2,0),"")</f>
        <v/>
      </c>
      <c r="D101" s="53"/>
      <c r="E101" s="53"/>
      <c r="F101" s="53"/>
      <c r="G101" s="53"/>
      <c r="H101" s="51" t="str">
        <f>IF(spreedResult.!P112&lt;&gt;"",VLOOKUP(spreedResult.!P112,Course!$A$2:$B$612,2,0),"")</f>
        <v/>
      </c>
      <c r="I101" s="53"/>
      <c r="J101" s="51" t="str">
        <f>CONCATENATE(TRIM(ASC(spreedResult.!F112))," ",TRIM(ASC(spreedResult.!G112)))</f>
        <v xml:space="preserve"> </v>
      </c>
      <c r="K101" s="52" t="str">
        <f>CONCATENATE(TRIM(spreedResult.!H112),"　",TRIM(spreedResult.!I112))</f>
        <v>　</v>
      </c>
      <c r="L101" s="51" t="str">
        <f>IFERROR(VLOOKUP(spreedResult.!K112,spreedResult.!$AX$4:$AY$5,2,0),"")</f>
        <v/>
      </c>
      <c r="M101" s="51" t="str">
        <f>IF(spreedResult.!L112&lt;&gt;"",TEXT(spreedResult.!L112,"YYYY")&amp;TEXT(spreedResult.!L112,"MM")&amp;TEXT(spreedResult.!L112,"DD"),"")</f>
        <v/>
      </c>
      <c r="N101" s="51"/>
      <c r="O101" s="51"/>
      <c r="P101" s="97" t="str">
        <f>IF(spreedResult.!$F112&lt;&gt;"",spreedResult.!$C$10,"")</f>
        <v/>
      </c>
      <c r="Q101" s="97" t="str">
        <f>IF(spreedResult.!$F112&lt;&gt;"",spreedResult.!$C$9,"")</f>
        <v/>
      </c>
      <c r="R101" s="54" t="str">
        <f>IF(spreedResult.!M112&lt;&gt;"",spreedResult.!M112,"")</f>
        <v/>
      </c>
      <c r="S101" s="51" t="str">
        <f>IF(spreedResult.!H112&lt;&gt;"",IF(spreedResult.!$I$8="左記ご住所に送付","2",""),"")</f>
        <v/>
      </c>
      <c r="T101" s="51"/>
      <c r="U101" s="51"/>
      <c r="V101" s="51"/>
      <c r="W101" s="51"/>
      <c r="X101" s="51"/>
      <c r="Y101" s="51"/>
      <c r="Z101" s="51"/>
      <c r="AA101" s="99"/>
      <c r="AB101" s="53" t="str">
        <f t="shared" si="30"/>
        <v/>
      </c>
      <c r="AC101" s="99"/>
      <c r="AD101" s="53" t="str">
        <f t="shared" si="31"/>
        <v/>
      </c>
      <c r="AE101" s="51"/>
      <c r="AF101" s="53" t="str">
        <f t="shared" si="32"/>
        <v/>
      </c>
      <c r="AG101" s="51"/>
      <c r="AH101" s="53" t="str">
        <f t="shared" si="33"/>
        <v/>
      </c>
      <c r="AI101" s="51"/>
      <c r="AJ101" s="53" t="str">
        <f t="shared" si="34"/>
        <v/>
      </c>
      <c r="AK101" s="51"/>
      <c r="AL101" s="53" t="str">
        <f t="shared" si="35"/>
        <v/>
      </c>
      <c r="AM101" s="51"/>
      <c r="AN101" s="53" t="str">
        <f t="shared" si="36"/>
        <v/>
      </c>
      <c r="AO101" s="51"/>
      <c r="AP101" s="53" t="str">
        <f t="shared" si="37"/>
        <v/>
      </c>
      <c r="AQ101" s="51"/>
      <c r="AR101" s="53" t="str">
        <f t="shared" si="38"/>
        <v/>
      </c>
      <c r="AS101" s="51"/>
      <c r="AT101" s="53" t="str">
        <f t="shared" si="39"/>
        <v/>
      </c>
      <c r="AU101" s="51"/>
      <c r="AV101" s="51"/>
      <c r="AW101" s="51"/>
      <c r="AX101" s="51"/>
      <c r="AY101" s="51"/>
      <c r="AZ101" s="51"/>
      <c r="BA101" s="51"/>
    </row>
    <row r="102" spans="1:53" ht="14.25" x14ac:dyDescent="0.15">
      <c r="A102" s="50"/>
      <c r="B102" s="51" t="str">
        <f>IF(spreedResult.!B113&lt;&gt;"",TEXT(spreedResult.!B113,"YYYY")&amp;TEXT(spreedResult.!B113,"MM")&amp;TEXT(spreedResult.!B113,"DD"),"")</f>
        <v/>
      </c>
      <c r="C102" s="51" t="str">
        <f>IF(spreedResult.!C113&lt;&gt;"",VLOOKUP(spreedResult.!C113,spreedResult.!$AU$1:$AV$13,2,0),"")</f>
        <v/>
      </c>
      <c r="D102" s="53"/>
      <c r="E102" s="53"/>
      <c r="F102" s="53"/>
      <c r="G102" s="53"/>
      <c r="H102" s="51" t="str">
        <f>IF(spreedResult.!P113&lt;&gt;"",VLOOKUP(spreedResult.!P113,Course!$A$2:$B$612,2,0),"")</f>
        <v/>
      </c>
      <c r="I102" s="53"/>
      <c r="J102" s="51" t="str">
        <f>CONCATENATE(TRIM(ASC(spreedResult.!F113))," ",TRIM(ASC(spreedResult.!G113)))</f>
        <v xml:space="preserve"> </v>
      </c>
      <c r="K102" s="52" t="str">
        <f>CONCATENATE(TRIM(spreedResult.!H113),"　",TRIM(spreedResult.!I113))</f>
        <v>　</v>
      </c>
      <c r="L102" s="51" t="str">
        <f>IFERROR(VLOOKUP(spreedResult.!K113,spreedResult.!$AX$4:$AY$5,2,0),"")</f>
        <v/>
      </c>
      <c r="M102" s="51" t="str">
        <f>IF(spreedResult.!L113&lt;&gt;"",TEXT(spreedResult.!L113,"YYYY")&amp;TEXT(spreedResult.!L113,"MM")&amp;TEXT(spreedResult.!L113,"DD"),"")</f>
        <v/>
      </c>
      <c r="N102" s="51"/>
      <c r="O102" s="51"/>
      <c r="P102" s="97" t="str">
        <f>IF(spreedResult.!$F113&lt;&gt;"",spreedResult.!$C$10,"")</f>
        <v/>
      </c>
      <c r="Q102" s="97" t="str">
        <f>IF(spreedResult.!$F113&lt;&gt;"",spreedResult.!$C$9,"")</f>
        <v/>
      </c>
      <c r="R102" s="54" t="str">
        <f>IF(spreedResult.!M113&lt;&gt;"",spreedResult.!M113,"")</f>
        <v/>
      </c>
      <c r="S102" s="51" t="str">
        <f>IF(spreedResult.!H113&lt;&gt;"",IF(spreedResult.!$I$8="左記ご住所に送付","2",""),"")</f>
        <v/>
      </c>
      <c r="T102" s="51"/>
      <c r="U102" s="51"/>
      <c r="V102" s="51"/>
      <c r="W102" s="51"/>
      <c r="X102" s="51"/>
      <c r="Y102" s="51"/>
      <c r="Z102" s="51"/>
      <c r="AA102" s="99"/>
      <c r="AB102" s="53" t="str">
        <f t="shared" si="30"/>
        <v/>
      </c>
      <c r="AC102" s="99"/>
      <c r="AD102" s="53" t="str">
        <f t="shared" si="31"/>
        <v/>
      </c>
      <c r="AE102" s="51"/>
      <c r="AF102" s="53" t="str">
        <f t="shared" si="32"/>
        <v/>
      </c>
      <c r="AG102" s="51"/>
      <c r="AH102" s="53" t="str">
        <f t="shared" si="33"/>
        <v/>
      </c>
      <c r="AI102" s="51"/>
      <c r="AJ102" s="53" t="str">
        <f t="shared" si="34"/>
        <v/>
      </c>
      <c r="AK102" s="51"/>
      <c r="AL102" s="53" t="str">
        <f t="shared" si="35"/>
        <v/>
      </c>
      <c r="AM102" s="51"/>
      <c r="AN102" s="53" t="str">
        <f t="shared" si="36"/>
        <v/>
      </c>
      <c r="AO102" s="51"/>
      <c r="AP102" s="53" t="str">
        <f t="shared" si="37"/>
        <v/>
      </c>
      <c r="AQ102" s="51"/>
      <c r="AR102" s="53" t="str">
        <f t="shared" si="38"/>
        <v/>
      </c>
      <c r="AS102" s="51"/>
      <c r="AT102" s="53" t="str">
        <f t="shared" si="39"/>
        <v/>
      </c>
      <c r="AU102" s="51"/>
      <c r="AV102" s="51"/>
      <c r="AW102" s="51"/>
      <c r="AX102" s="51"/>
      <c r="AY102" s="51"/>
      <c r="AZ102" s="51"/>
      <c r="BA102" s="51"/>
    </row>
    <row r="103" spans="1:53" ht="14.25" x14ac:dyDescent="0.15">
      <c r="A103" s="50"/>
      <c r="B103" s="51" t="str">
        <f>IF(spreedResult.!B114&lt;&gt;"",TEXT(spreedResult.!B114,"YYYY")&amp;TEXT(spreedResult.!B114,"MM")&amp;TEXT(spreedResult.!B114,"DD"),"")</f>
        <v/>
      </c>
      <c r="C103" s="51" t="str">
        <f>IF(spreedResult.!C114&lt;&gt;"",VLOOKUP(spreedResult.!C114,spreedResult.!$AU$1:$AV$13,2,0),"")</f>
        <v/>
      </c>
      <c r="D103" s="53"/>
      <c r="E103" s="53"/>
      <c r="F103" s="53"/>
      <c r="G103" s="53"/>
      <c r="H103" s="51" t="str">
        <f>IF(spreedResult.!P114&lt;&gt;"",VLOOKUP(spreedResult.!P114,Course!$A$2:$B$612,2,0),"")</f>
        <v/>
      </c>
      <c r="I103" s="53"/>
      <c r="J103" s="51" t="str">
        <f>CONCATENATE(TRIM(ASC(spreedResult.!F114))," ",TRIM(ASC(spreedResult.!G114)))</f>
        <v xml:space="preserve"> </v>
      </c>
      <c r="K103" s="52" t="str">
        <f>CONCATENATE(TRIM(spreedResult.!H114),"　",TRIM(spreedResult.!I114))</f>
        <v>　</v>
      </c>
      <c r="L103" s="51" t="str">
        <f>IFERROR(VLOOKUP(spreedResult.!K114,spreedResult.!$AX$4:$AY$5,2,0),"")</f>
        <v/>
      </c>
      <c r="M103" s="51" t="str">
        <f>IF(spreedResult.!L114&lt;&gt;"",TEXT(spreedResult.!L114,"YYYY")&amp;TEXT(spreedResult.!L114,"MM")&amp;TEXT(spreedResult.!L114,"DD"),"")</f>
        <v/>
      </c>
      <c r="N103" s="51"/>
      <c r="O103" s="51"/>
      <c r="P103" s="97" t="str">
        <f>IF(spreedResult.!$F114&lt;&gt;"",spreedResult.!$C$10,"")</f>
        <v/>
      </c>
      <c r="Q103" s="97" t="str">
        <f>IF(spreedResult.!$F114&lt;&gt;"",spreedResult.!$C$9,"")</f>
        <v/>
      </c>
      <c r="R103" s="54" t="str">
        <f>IF(spreedResult.!M114&lt;&gt;"",spreedResult.!M114,"")</f>
        <v/>
      </c>
      <c r="S103" s="51" t="str">
        <f>IF(spreedResult.!H114&lt;&gt;"",IF(spreedResult.!$I$8="左記ご住所に送付","2",""),"")</f>
        <v/>
      </c>
      <c r="T103" s="51"/>
      <c r="U103" s="51"/>
      <c r="V103" s="51"/>
      <c r="W103" s="51"/>
      <c r="X103" s="51"/>
      <c r="Y103" s="51"/>
      <c r="Z103" s="51"/>
      <c r="AA103" s="99"/>
      <c r="AB103" s="53" t="str">
        <f t="shared" si="30"/>
        <v/>
      </c>
      <c r="AC103" s="99"/>
      <c r="AD103" s="53" t="str">
        <f t="shared" si="31"/>
        <v/>
      </c>
      <c r="AE103" s="51"/>
      <c r="AF103" s="53" t="str">
        <f t="shared" si="32"/>
        <v/>
      </c>
      <c r="AG103" s="51"/>
      <c r="AH103" s="53" t="str">
        <f t="shared" si="33"/>
        <v/>
      </c>
      <c r="AI103" s="51"/>
      <c r="AJ103" s="53" t="str">
        <f t="shared" si="34"/>
        <v/>
      </c>
      <c r="AK103" s="51"/>
      <c r="AL103" s="53" t="str">
        <f t="shared" si="35"/>
        <v/>
      </c>
      <c r="AM103" s="51"/>
      <c r="AN103" s="53" t="str">
        <f t="shared" si="36"/>
        <v/>
      </c>
      <c r="AO103" s="51"/>
      <c r="AP103" s="53" t="str">
        <f t="shared" si="37"/>
        <v/>
      </c>
      <c r="AQ103" s="51"/>
      <c r="AR103" s="53" t="str">
        <f t="shared" si="38"/>
        <v/>
      </c>
      <c r="AS103" s="51"/>
      <c r="AT103" s="53" t="str">
        <f t="shared" si="39"/>
        <v/>
      </c>
      <c r="AU103" s="51"/>
      <c r="AV103" s="51"/>
      <c r="AW103" s="51"/>
      <c r="AX103" s="51"/>
      <c r="AY103" s="51"/>
      <c r="AZ103" s="51"/>
      <c r="BA103" s="51"/>
    </row>
    <row r="104" spans="1:53" ht="14.25" x14ac:dyDescent="0.15">
      <c r="A104" s="50"/>
      <c r="B104" s="51" t="str">
        <f>IF(spreedResult.!B115&lt;&gt;"",TEXT(spreedResult.!B115,"YYYY")&amp;TEXT(spreedResult.!B115,"MM")&amp;TEXT(spreedResult.!B115,"DD"),"")</f>
        <v/>
      </c>
      <c r="C104" s="51" t="str">
        <f>IF(spreedResult.!C115&lt;&gt;"",VLOOKUP(spreedResult.!C115,spreedResult.!$AU$1:$AV$13,2,0),"")</f>
        <v/>
      </c>
      <c r="D104" s="53"/>
      <c r="E104" s="53"/>
      <c r="F104" s="53"/>
      <c r="G104" s="53"/>
      <c r="H104" s="51" t="str">
        <f>IF(spreedResult.!P115&lt;&gt;"",VLOOKUP(spreedResult.!P115,Course!$A$2:$B$612,2,0),"")</f>
        <v/>
      </c>
      <c r="I104" s="53"/>
      <c r="J104" s="51" t="str">
        <f>CONCATENATE(TRIM(ASC(spreedResult.!F115))," ",TRIM(ASC(spreedResult.!G115)))</f>
        <v xml:space="preserve"> </v>
      </c>
      <c r="K104" s="52" t="str">
        <f>CONCATENATE(TRIM(spreedResult.!H115),"　",TRIM(spreedResult.!I115))</f>
        <v>　</v>
      </c>
      <c r="L104" s="51" t="str">
        <f>IFERROR(VLOOKUP(spreedResult.!K115,spreedResult.!$AX$4:$AY$5,2,0),"")</f>
        <v/>
      </c>
      <c r="M104" s="51" t="str">
        <f>IF(spreedResult.!L115&lt;&gt;"",TEXT(spreedResult.!L115,"YYYY")&amp;TEXT(spreedResult.!L115,"MM")&amp;TEXT(spreedResult.!L115,"DD"),"")</f>
        <v/>
      </c>
      <c r="N104" s="51"/>
      <c r="O104" s="51"/>
      <c r="P104" s="97" t="str">
        <f>IF(spreedResult.!$F115&lt;&gt;"",spreedResult.!$C$10,"")</f>
        <v/>
      </c>
      <c r="Q104" s="97" t="str">
        <f>IF(spreedResult.!$F115&lt;&gt;"",spreedResult.!$C$9,"")</f>
        <v/>
      </c>
      <c r="R104" s="54" t="str">
        <f>IF(spreedResult.!M115&lt;&gt;"",spreedResult.!M115,"")</f>
        <v/>
      </c>
      <c r="S104" s="51" t="str">
        <f>IF(spreedResult.!H115&lt;&gt;"",IF(spreedResult.!$I$8="左記ご住所に送付","2",""),"")</f>
        <v/>
      </c>
      <c r="T104" s="51"/>
      <c r="U104" s="51"/>
      <c r="V104" s="51"/>
      <c r="W104" s="51"/>
      <c r="X104" s="51"/>
      <c r="Y104" s="51"/>
      <c r="Z104" s="51"/>
      <c r="AA104" s="99"/>
      <c r="AB104" s="53" t="str">
        <f t="shared" si="30"/>
        <v/>
      </c>
      <c r="AC104" s="99"/>
      <c r="AD104" s="53" t="str">
        <f t="shared" si="31"/>
        <v/>
      </c>
      <c r="AE104" s="51"/>
      <c r="AF104" s="53" t="str">
        <f t="shared" si="32"/>
        <v/>
      </c>
      <c r="AG104" s="51"/>
      <c r="AH104" s="53" t="str">
        <f t="shared" si="33"/>
        <v/>
      </c>
      <c r="AI104" s="51"/>
      <c r="AJ104" s="53" t="str">
        <f t="shared" si="34"/>
        <v/>
      </c>
      <c r="AK104" s="51"/>
      <c r="AL104" s="53" t="str">
        <f t="shared" si="35"/>
        <v/>
      </c>
      <c r="AM104" s="51"/>
      <c r="AN104" s="53" t="str">
        <f t="shared" si="36"/>
        <v/>
      </c>
      <c r="AO104" s="51"/>
      <c r="AP104" s="53" t="str">
        <f t="shared" si="37"/>
        <v/>
      </c>
      <c r="AQ104" s="51"/>
      <c r="AR104" s="53" t="str">
        <f t="shared" si="38"/>
        <v/>
      </c>
      <c r="AS104" s="51"/>
      <c r="AT104" s="53" t="str">
        <f t="shared" si="39"/>
        <v/>
      </c>
      <c r="AU104" s="51"/>
      <c r="AV104" s="51"/>
      <c r="AW104" s="51"/>
      <c r="AX104" s="51"/>
      <c r="AY104" s="51"/>
      <c r="AZ104" s="51"/>
      <c r="BA104" s="51"/>
    </row>
    <row r="105" spans="1:53" ht="14.25" x14ac:dyDescent="0.15">
      <c r="A105" s="50"/>
      <c r="B105" s="51" t="str">
        <f>IF(spreedResult.!B116&lt;&gt;"",TEXT(spreedResult.!B116,"YYYY")&amp;TEXT(spreedResult.!B116,"MM")&amp;TEXT(spreedResult.!B116,"DD"),"")</f>
        <v/>
      </c>
      <c r="C105" s="51" t="str">
        <f>IF(spreedResult.!C116&lt;&gt;"",VLOOKUP(spreedResult.!C116,spreedResult.!$AU$1:$AV$13,2,0),"")</f>
        <v/>
      </c>
      <c r="D105" s="53"/>
      <c r="E105" s="53"/>
      <c r="F105" s="53"/>
      <c r="G105" s="53"/>
      <c r="H105" s="51" t="str">
        <f>IF(spreedResult.!P116&lt;&gt;"",VLOOKUP(spreedResult.!P116,Course!$A$2:$B$612,2,0),"")</f>
        <v/>
      </c>
      <c r="I105" s="53"/>
      <c r="J105" s="51" t="str">
        <f>CONCATENATE(TRIM(ASC(spreedResult.!F116))," ",TRIM(ASC(spreedResult.!G116)))</f>
        <v xml:space="preserve"> </v>
      </c>
      <c r="K105" s="52" t="str">
        <f>CONCATENATE(TRIM(spreedResult.!H116),"　",TRIM(spreedResult.!I116))</f>
        <v>　</v>
      </c>
      <c r="L105" s="51" t="str">
        <f>IFERROR(VLOOKUP(spreedResult.!K116,spreedResult.!$AX$4:$AY$5,2,0),"")</f>
        <v/>
      </c>
      <c r="M105" s="51" t="str">
        <f>IF(spreedResult.!L116&lt;&gt;"",TEXT(spreedResult.!L116,"YYYY")&amp;TEXT(spreedResult.!L116,"MM")&amp;TEXT(spreedResult.!L116,"DD"),"")</f>
        <v/>
      </c>
      <c r="N105" s="51"/>
      <c r="O105" s="51"/>
      <c r="P105" s="97" t="str">
        <f>IF(spreedResult.!$F116&lt;&gt;"",spreedResult.!$C$10,"")</f>
        <v/>
      </c>
      <c r="Q105" s="97" t="str">
        <f>IF(spreedResult.!$F116&lt;&gt;"",spreedResult.!$C$9,"")</f>
        <v/>
      </c>
      <c r="R105" s="54" t="str">
        <f>IF(spreedResult.!M116&lt;&gt;"",spreedResult.!M116,"")</f>
        <v/>
      </c>
      <c r="S105" s="51" t="str">
        <f>IF(spreedResult.!H116&lt;&gt;"",IF(spreedResult.!$I$8="左記ご住所に送付","2",""),"")</f>
        <v/>
      </c>
      <c r="T105" s="51"/>
      <c r="U105" s="51"/>
      <c r="V105" s="51"/>
      <c r="W105" s="51"/>
      <c r="X105" s="51"/>
      <c r="Y105" s="51"/>
      <c r="Z105" s="51"/>
      <c r="AA105" s="99"/>
      <c r="AB105" s="53" t="str">
        <f t="shared" si="30"/>
        <v/>
      </c>
      <c r="AC105" s="99"/>
      <c r="AD105" s="53" t="str">
        <f t="shared" si="31"/>
        <v/>
      </c>
      <c r="AE105" s="51"/>
      <c r="AF105" s="53" t="str">
        <f t="shared" si="32"/>
        <v/>
      </c>
      <c r="AG105" s="51"/>
      <c r="AH105" s="53" t="str">
        <f t="shared" si="33"/>
        <v/>
      </c>
      <c r="AI105" s="51"/>
      <c r="AJ105" s="53" t="str">
        <f t="shared" si="34"/>
        <v/>
      </c>
      <c r="AK105" s="51"/>
      <c r="AL105" s="53" t="str">
        <f t="shared" si="35"/>
        <v/>
      </c>
      <c r="AM105" s="51"/>
      <c r="AN105" s="53" t="str">
        <f t="shared" si="36"/>
        <v/>
      </c>
      <c r="AO105" s="51"/>
      <c r="AP105" s="53" t="str">
        <f t="shared" si="37"/>
        <v/>
      </c>
      <c r="AQ105" s="51"/>
      <c r="AR105" s="53" t="str">
        <f t="shared" si="38"/>
        <v/>
      </c>
      <c r="AS105" s="51"/>
      <c r="AT105" s="53" t="str">
        <f t="shared" si="39"/>
        <v/>
      </c>
      <c r="AU105" s="51"/>
      <c r="AV105" s="51"/>
      <c r="AW105" s="51"/>
      <c r="AX105" s="51"/>
      <c r="AY105" s="51"/>
      <c r="AZ105" s="51"/>
      <c r="BA105" s="51"/>
    </row>
    <row r="106" spans="1:53" ht="14.25" x14ac:dyDescent="0.15">
      <c r="A106" s="50"/>
      <c r="B106" s="51" t="str">
        <f>IF(spreedResult.!B117&lt;&gt;"",TEXT(spreedResult.!B117,"YYYY")&amp;TEXT(spreedResult.!B117,"MM")&amp;TEXT(spreedResult.!B117,"DD"),"")</f>
        <v/>
      </c>
      <c r="C106" s="51" t="str">
        <f>IF(spreedResult.!C117&lt;&gt;"",VLOOKUP(spreedResult.!C117,spreedResult.!$AU$1:$AV$13,2,0),"")</f>
        <v/>
      </c>
      <c r="D106" s="53"/>
      <c r="E106" s="53"/>
      <c r="F106" s="53"/>
      <c r="G106" s="53"/>
      <c r="H106" s="51" t="str">
        <f>IF(spreedResult.!P117&lt;&gt;"",VLOOKUP(spreedResult.!P117,Course!$A$2:$B$612,2,0),"")</f>
        <v/>
      </c>
      <c r="I106" s="53"/>
      <c r="J106" s="51" t="str">
        <f>CONCATENATE(TRIM(ASC(spreedResult.!F117))," ",TRIM(ASC(spreedResult.!G117)))</f>
        <v xml:space="preserve"> </v>
      </c>
      <c r="K106" s="52" t="str">
        <f>CONCATENATE(TRIM(spreedResult.!H117),"　",TRIM(spreedResult.!I117))</f>
        <v>　</v>
      </c>
      <c r="L106" s="51" t="str">
        <f>IFERROR(VLOOKUP(spreedResult.!K117,spreedResult.!$AX$4:$AY$5,2,0),"")</f>
        <v/>
      </c>
      <c r="M106" s="51" t="str">
        <f>IF(spreedResult.!L117&lt;&gt;"",TEXT(spreedResult.!L117,"YYYY")&amp;TEXT(spreedResult.!L117,"MM")&amp;TEXT(spreedResult.!L117,"DD"),"")</f>
        <v/>
      </c>
      <c r="N106" s="51"/>
      <c r="O106" s="51"/>
      <c r="P106" s="97" t="str">
        <f>IF(spreedResult.!$F117&lt;&gt;"",spreedResult.!$C$10,"")</f>
        <v/>
      </c>
      <c r="Q106" s="97" t="str">
        <f>IF(spreedResult.!$F117&lt;&gt;"",spreedResult.!$C$9,"")</f>
        <v/>
      </c>
      <c r="R106" s="54" t="str">
        <f>IF(spreedResult.!M117&lt;&gt;"",spreedResult.!M117,"")</f>
        <v/>
      </c>
      <c r="S106" s="51" t="str">
        <f>IF(spreedResult.!H117&lt;&gt;"",IF(spreedResult.!$I$8="左記ご住所に送付","2",""),"")</f>
        <v/>
      </c>
      <c r="T106" s="51"/>
      <c r="U106" s="51"/>
      <c r="V106" s="51"/>
      <c r="W106" s="51"/>
      <c r="X106" s="51"/>
      <c r="Y106" s="51"/>
      <c r="Z106" s="51"/>
      <c r="AA106" s="99"/>
      <c r="AB106" s="53" t="str">
        <f t="shared" si="30"/>
        <v/>
      </c>
      <c r="AC106" s="99"/>
      <c r="AD106" s="53" t="str">
        <f t="shared" si="31"/>
        <v/>
      </c>
      <c r="AE106" s="51"/>
      <c r="AF106" s="53" t="str">
        <f t="shared" si="32"/>
        <v/>
      </c>
      <c r="AG106" s="51"/>
      <c r="AH106" s="53" t="str">
        <f t="shared" si="33"/>
        <v/>
      </c>
      <c r="AI106" s="51"/>
      <c r="AJ106" s="53" t="str">
        <f t="shared" si="34"/>
        <v/>
      </c>
      <c r="AK106" s="51"/>
      <c r="AL106" s="53" t="str">
        <f t="shared" si="35"/>
        <v/>
      </c>
      <c r="AM106" s="51"/>
      <c r="AN106" s="53" t="str">
        <f t="shared" si="36"/>
        <v/>
      </c>
      <c r="AO106" s="51"/>
      <c r="AP106" s="53" t="str">
        <f t="shared" si="37"/>
        <v/>
      </c>
      <c r="AQ106" s="51"/>
      <c r="AR106" s="53" t="str">
        <f t="shared" si="38"/>
        <v/>
      </c>
      <c r="AS106" s="51"/>
      <c r="AT106" s="53" t="str">
        <f t="shared" si="39"/>
        <v/>
      </c>
      <c r="AU106" s="51"/>
      <c r="AV106" s="51"/>
      <c r="AW106" s="51"/>
      <c r="AX106" s="51"/>
      <c r="AY106" s="51"/>
      <c r="AZ106" s="51"/>
      <c r="BA106" s="51"/>
    </row>
    <row r="107" spans="1:53" ht="14.25" x14ac:dyDescent="0.15">
      <c r="A107" s="50"/>
      <c r="B107" s="51" t="str">
        <f>IF(spreedResult.!B118&lt;&gt;"",TEXT(spreedResult.!B118,"YYYY")&amp;TEXT(spreedResult.!B118,"MM")&amp;TEXT(spreedResult.!B118,"DD"),"")</f>
        <v/>
      </c>
      <c r="C107" s="51" t="str">
        <f>IF(spreedResult.!C118&lt;&gt;"",VLOOKUP(spreedResult.!C118,spreedResult.!$AU$1:$AV$13,2,0),"")</f>
        <v/>
      </c>
      <c r="D107" s="53"/>
      <c r="E107" s="53"/>
      <c r="F107" s="53"/>
      <c r="G107" s="53"/>
      <c r="H107" s="51" t="str">
        <f>IF(spreedResult.!P118&lt;&gt;"",VLOOKUP(spreedResult.!P118,Course!$A$2:$B$612,2,0),"")</f>
        <v/>
      </c>
      <c r="I107" s="53"/>
      <c r="J107" s="51" t="str">
        <f>CONCATENATE(TRIM(ASC(spreedResult.!F118))," ",TRIM(ASC(spreedResult.!G118)))</f>
        <v xml:space="preserve"> </v>
      </c>
      <c r="K107" s="52" t="str">
        <f>CONCATENATE(TRIM(spreedResult.!H118),"　",TRIM(spreedResult.!I118))</f>
        <v>　</v>
      </c>
      <c r="L107" s="51" t="str">
        <f>IFERROR(VLOOKUP(spreedResult.!K118,spreedResult.!$AX$4:$AY$5,2,0),"")</f>
        <v/>
      </c>
      <c r="M107" s="51" t="str">
        <f>IF(spreedResult.!L118&lt;&gt;"",TEXT(spreedResult.!L118,"YYYY")&amp;TEXT(spreedResult.!L118,"MM")&amp;TEXT(spreedResult.!L118,"DD"),"")</f>
        <v/>
      </c>
      <c r="N107" s="51"/>
      <c r="O107" s="51"/>
      <c r="P107" s="97" t="str">
        <f>IF(spreedResult.!$F118&lt;&gt;"",spreedResult.!$C$10,"")</f>
        <v/>
      </c>
      <c r="Q107" s="97" t="str">
        <f>IF(spreedResult.!$F118&lt;&gt;"",spreedResult.!$C$9,"")</f>
        <v/>
      </c>
      <c r="R107" s="54" t="str">
        <f>IF(spreedResult.!M118&lt;&gt;"",spreedResult.!M118,"")</f>
        <v/>
      </c>
      <c r="S107" s="51" t="str">
        <f>IF(spreedResult.!H118&lt;&gt;"",IF(spreedResult.!$I$8="左記ご住所に送付","2",""),"")</f>
        <v/>
      </c>
      <c r="T107" s="51"/>
      <c r="U107" s="51"/>
      <c r="V107" s="51"/>
      <c r="W107" s="51"/>
      <c r="X107" s="51"/>
      <c r="Y107" s="51"/>
      <c r="Z107" s="51"/>
      <c r="AA107" s="99"/>
      <c r="AB107" s="53" t="str">
        <f t="shared" si="30"/>
        <v/>
      </c>
      <c r="AC107" s="99"/>
      <c r="AD107" s="53" t="str">
        <f t="shared" si="31"/>
        <v/>
      </c>
      <c r="AE107" s="51"/>
      <c r="AF107" s="53" t="str">
        <f t="shared" si="32"/>
        <v/>
      </c>
      <c r="AG107" s="51"/>
      <c r="AH107" s="53" t="str">
        <f t="shared" si="33"/>
        <v/>
      </c>
      <c r="AI107" s="51"/>
      <c r="AJ107" s="53" t="str">
        <f t="shared" si="34"/>
        <v/>
      </c>
      <c r="AK107" s="51"/>
      <c r="AL107" s="53" t="str">
        <f t="shared" si="35"/>
        <v/>
      </c>
      <c r="AM107" s="51"/>
      <c r="AN107" s="53" t="str">
        <f t="shared" si="36"/>
        <v/>
      </c>
      <c r="AO107" s="51"/>
      <c r="AP107" s="53" t="str">
        <f t="shared" si="37"/>
        <v/>
      </c>
      <c r="AQ107" s="51"/>
      <c r="AR107" s="53" t="str">
        <f t="shared" si="38"/>
        <v/>
      </c>
      <c r="AS107" s="51"/>
      <c r="AT107" s="53" t="str">
        <f t="shared" si="39"/>
        <v/>
      </c>
      <c r="AU107" s="51"/>
      <c r="AV107" s="51"/>
      <c r="AW107" s="51"/>
      <c r="AX107" s="51"/>
      <c r="AY107" s="51"/>
      <c r="AZ107" s="51"/>
      <c r="BA107" s="51"/>
    </row>
    <row r="108" spans="1:53" ht="14.25" x14ac:dyDescent="0.15">
      <c r="A108" s="50"/>
      <c r="B108" s="51" t="str">
        <f>IF(spreedResult.!B119&lt;&gt;"",TEXT(spreedResult.!B119,"YYYY")&amp;TEXT(spreedResult.!B119,"MM")&amp;TEXT(spreedResult.!B119,"DD"),"")</f>
        <v/>
      </c>
      <c r="C108" s="51" t="str">
        <f>IF(spreedResult.!C119&lt;&gt;"",VLOOKUP(spreedResult.!C119,spreedResult.!$AU$1:$AV$13,2,0),"")</f>
        <v/>
      </c>
      <c r="D108" s="53"/>
      <c r="E108" s="53"/>
      <c r="F108" s="53"/>
      <c r="G108" s="53"/>
      <c r="H108" s="51" t="str">
        <f>IF(spreedResult.!P119&lt;&gt;"",VLOOKUP(spreedResult.!P119,Course!$A$2:$B$612,2,0),"")</f>
        <v/>
      </c>
      <c r="I108" s="53"/>
      <c r="J108" s="51" t="str">
        <f>CONCATENATE(TRIM(ASC(spreedResult.!F119))," ",TRIM(ASC(spreedResult.!G119)))</f>
        <v xml:space="preserve"> </v>
      </c>
      <c r="K108" s="52" t="str">
        <f>CONCATENATE(TRIM(spreedResult.!H119),"　",TRIM(spreedResult.!I119))</f>
        <v>　</v>
      </c>
      <c r="L108" s="51" t="str">
        <f>IFERROR(VLOOKUP(spreedResult.!K119,spreedResult.!$AX$4:$AY$5,2,0),"")</f>
        <v/>
      </c>
      <c r="M108" s="51" t="str">
        <f>IF(spreedResult.!L119&lt;&gt;"",TEXT(spreedResult.!L119,"YYYY")&amp;TEXT(spreedResult.!L119,"MM")&amp;TEXT(spreedResult.!L119,"DD"),"")</f>
        <v/>
      </c>
      <c r="N108" s="51"/>
      <c r="O108" s="51"/>
      <c r="P108" s="97" t="str">
        <f>IF(spreedResult.!$F119&lt;&gt;"",spreedResult.!$C$10,"")</f>
        <v/>
      </c>
      <c r="Q108" s="97" t="str">
        <f>IF(spreedResult.!$F119&lt;&gt;"",spreedResult.!$C$9,"")</f>
        <v/>
      </c>
      <c r="R108" s="54" t="str">
        <f>IF(spreedResult.!M119&lt;&gt;"",spreedResult.!M119,"")</f>
        <v/>
      </c>
      <c r="S108" s="51" t="str">
        <f>IF(spreedResult.!H119&lt;&gt;"",IF(spreedResult.!$I$8="左記ご住所に送付","2",""),"")</f>
        <v/>
      </c>
      <c r="T108" s="51"/>
      <c r="U108" s="51"/>
      <c r="V108" s="51"/>
      <c r="W108" s="51"/>
      <c r="X108" s="51"/>
      <c r="Y108" s="51"/>
      <c r="Z108" s="51"/>
      <c r="AA108" s="99"/>
      <c r="AB108" s="53" t="str">
        <f t="shared" si="30"/>
        <v/>
      </c>
      <c r="AC108" s="99"/>
      <c r="AD108" s="53" t="str">
        <f t="shared" si="31"/>
        <v/>
      </c>
      <c r="AE108" s="51"/>
      <c r="AF108" s="53" t="str">
        <f t="shared" si="32"/>
        <v/>
      </c>
      <c r="AG108" s="51"/>
      <c r="AH108" s="53" t="str">
        <f t="shared" si="33"/>
        <v/>
      </c>
      <c r="AI108" s="51"/>
      <c r="AJ108" s="53" t="str">
        <f t="shared" si="34"/>
        <v/>
      </c>
      <c r="AK108" s="51"/>
      <c r="AL108" s="53" t="str">
        <f t="shared" si="35"/>
        <v/>
      </c>
      <c r="AM108" s="51"/>
      <c r="AN108" s="53" t="str">
        <f t="shared" si="36"/>
        <v/>
      </c>
      <c r="AO108" s="51"/>
      <c r="AP108" s="53" t="str">
        <f t="shared" si="37"/>
        <v/>
      </c>
      <c r="AQ108" s="51"/>
      <c r="AR108" s="53" t="str">
        <f t="shared" si="38"/>
        <v/>
      </c>
      <c r="AS108" s="51"/>
      <c r="AT108" s="53" t="str">
        <f t="shared" si="39"/>
        <v/>
      </c>
      <c r="AU108" s="51"/>
      <c r="AV108" s="51"/>
      <c r="AW108" s="51"/>
      <c r="AX108" s="51"/>
      <c r="AY108" s="51"/>
      <c r="AZ108" s="51"/>
      <c r="BA108" s="51"/>
    </row>
    <row r="109" spans="1:53" ht="14.25" x14ac:dyDescent="0.15">
      <c r="A109" s="50"/>
      <c r="B109" s="51" t="str">
        <f>IF(spreedResult.!B120&lt;&gt;"",TEXT(spreedResult.!B120,"YYYY")&amp;TEXT(spreedResult.!B120,"MM")&amp;TEXT(spreedResult.!B120,"DD"),"")</f>
        <v/>
      </c>
      <c r="C109" s="51" t="str">
        <f>IF(spreedResult.!C120&lt;&gt;"",VLOOKUP(spreedResult.!C120,spreedResult.!$AU$1:$AV$13,2,0),"")</f>
        <v/>
      </c>
      <c r="D109" s="53"/>
      <c r="E109" s="53"/>
      <c r="F109" s="53"/>
      <c r="G109" s="53"/>
      <c r="H109" s="51" t="str">
        <f>IF(spreedResult.!P120&lt;&gt;"",VLOOKUP(spreedResult.!P120,Course!$A$2:$B$612,2,0),"")</f>
        <v/>
      </c>
      <c r="I109" s="53"/>
      <c r="J109" s="51" t="str">
        <f>CONCATENATE(TRIM(ASC(spreedResult.!F120))," ",TRIM(ASC(spreedResult.!G120)))</f>
        <v xml:space="preserve"> </v>
      </c>
      <c r="K109" s="52" t="str">
        <f>CONCATENATE(TRIM(spreedResult.!H120),"　",TRIM(spreedResult.!I120))</f>
        <v>　</v>
      </c>
      <c r="L109" s="51" t="str">
        <f>IFERROR(VLOOKUP(spreedResult.!K120,spreedResult.!$AX$4:$AY$5,2,0),"")</f>
        <v/>
      </c>
      <c r="M109" s="51" t="str">
        <f>IF(spreedResult.!L120&lt;&gt;"",TEXT(spreedResult.!L120,"YYYY")&amp;TEXT(spreedResult.!L120,"MM")&amp;TEXT(spreedResult.!L120,"DD"),"")</f>
        <v/>
      </c>
      <c r="N109" s="51"/>
      <c r="O109" s="51"/>
      <c r="P109" s="97" t="str">
        <f>IF(spreedResult.!$F120&lt;&gt;"",spreedResult.!$C$10,"")</f>
        <v/>
      </c>
      <c r="Q109" s="97" t="str">
        <f>IF(spreedResult.!$F120&lt;&gt;"",spreedResult.!$C$9,"")</f>
        <v/>
      </c>
      <c r="R109" s="54" t="str">
        <f>IF(spreedResult.!M120&lt;&gt;"",spreedResult.!M120,"")</f>
        <v/>
      </c>
      <c r="S109" s="51" t="str">
        <f>IF(spreedResult.!H120&lt;&gt;"",IF(spreedResult.!$I$8="左記ご住所に送付","2",""),"")</f>
        <v/>
      </c>
      <c r="T109" s="51"/>
      <c r="U109" s="51"/>
      <c r="V109" s="51"/>
      <c r="W109" s="51"/>
      <c r="X109" s="51"/>
      <c r="Y109" s="51"/>
      <c r="Z109" s="51"/>
      <c r="AA109" s="99"/>
      <c r="AB109" s="53" t="str">
        <f t="shared" si="30"/>
        <v/>
      </c>
      <c r="AC109" s="99"/>
      <c r="AD109" s="53" t="str">
        <f t="shared" si="31"/>
        <v/>
      </c>
      <c r="AE109" s="51"/>
      <c r="AF109" s="53" t="str">
        <f t="shared" si="32"/>
        <v/>
      </c>
      <c r="AG109" s="51"/>
      <c r="AH109" s="53" t="str">
        <f t="shared" si="33"/>
        <v/>
      </c>
      <c r="AI109" s="51"/>
      <c r="AJ109" s="53" t="str">
        <f t="shared" si="34"/>
        <v/>
      </c>
      <c r="AK109" s="51"/>
      <c r="AL109" s="53" t="str">
        <f t="shared" si="35"/>
        <v/>
      </c>
      <c r="AM109" s="51"/>
      <c r="AN109" s="53" t="str">
        <f t="shared" si="36"/>
        <v/>
      </c>
      <c r="AO109" s="51"/>
      <c r="AP109" s="53" t="str">
        <f t="shared" si="37"/>
        <v/>
      </c>
      <c r="AQ109" s="51"/>
      <c r="AR109" s="53" t="str">
        <f t="shared" si="38"/>
        <v/>
      </c>
      <c r="AS109" s="51"/>
      <c r="AT109" s="53" t="str">
        <f t="shared" si="39"/>
        <v/>
      </c>
      <c r="AU109" s="51"/>
      <c r="AV109" s="51"/>
      <c r="AW109" s="51"/>
      <c r="AX109" s="51"/>
      <c r="AY109" s="51"/>
      <c r="AZ109" s="51"/>
      <c r="BA109" s="51"/>
    </row>
    <row r="110" spans="1:53" ht="14.25" x14ac:dyDescent="0.15">
      <c r="A110" s="50"/>
      <c r="B110" s="51" t="str">
        <f>IF(spreedResult.!B121&lt;&gt;"",TEXT(spreedResult.!B121,"YYYY")&amp;TEXT(spreedResult.!B121,"MM")&amp;TEXT(spreedResult.!B121,"DD"),"")</f>
        <v/>
      </c>
      <c r="C110" s="51" t="str">
        <f>IF(spreedResult.!C121&lt;&gt;"",VLOOKUP(spreedResult.!C121,spreedResult.!$AU$1:$AV$13,2,0),"")</f>
        <v/>
      </c>
      <c r="D110" s="53"/>
      <c r="E110" s="53"/>
      <c r="F110" s="53"/>
      <c r="G110" s="53"/>
      <c r="H110" s="51" t="str">
        <f>IF(spreedResult.!P121&lt;&gt;"",VLOOKUP(spreedResult.!P121,Course!$A$2:$B$612,2,0),"")</f>
        <v/>
      </c>
      <c r="I110" s="53"/>
      <c r="J110" s="51" t="str">
        <f>CONCATENATE(TRIM(ASC(spreedResult.!F121))," ",TRIM(ASC(spreedResult.!G121)))</f>
        <v xml:space="preserve"> </v>
      </c>
      <c r="K110" s="52" t="str">
        <f>CONCATENATE(TRIM(spreedResult.!H121),"　",TRIM(spreedResult.!I121))</f>
        <v>　</v>
      </c>
      <c r="L110" s="51" t="str">
        <f>IFERROR(VLOOKUP(spreedResult.!K121,spreedResult.!$AX$4:$AY$5,2,0),"")</f>
        <v/>
      </c>
      <c r="M110" s="51" t="str">
        <f>IF(spreedResult.!L121&lt;&gt;"",TEXT(spreedResult.!L121,"YYYY")&amp;TEXT(spreedResult.!L121,"MM")&amp;TEXT(spreedResult.!L121,"DD"),"")</f>
        <v/>
      </c>
      <c r="N110" s="51"/>
      <c r="O110" s="51"/>
      <c r="P110" s="97" t="str">
        <f>IF(spreedResult.!$F121&lt;&gt;"",spreedResult.!$C$10,"")</f>
        <v/>
      </c>
      <c r="Q110" s="97" t="str">
        <f>IF(spreedResult.!$F121&lt;&gt;"",spreedResult.!$C$9,"")</f>
        <v/>
      </c>
      <c r="R110" s="54" t="str">
        <f>IF(spreedResult.!M121&lt;&gt;"",spreedResult.!M121,"")</f>
        <v/>
      </c>
      <c r="S110" s="51" t="str">
        <f>IF(spreedResult.!H121&lt;&gt;"",IF(spreedResult.!$I$8="左記ご住所に送付","2",""),"")</f>
        <v/>
      </c>
      <c r="T110" s="51"/>
      <c r="U110" s="51"/>
      <c r="V110" s="51"/>
      <c r="W110" s="51"/>
      <c r="X110" s="51"/>
      <c r="Y110" s="51"/>
      <c r="Z110" s="51"/>
      <c r="AA110" s="99"/>
      <c r="AB110" s="53" t="str">
        <f t="shared" si="30"/>
        <v/>
      </c>
      <c r="AC110" s="99"/>
      <c r="AD110" s="53" t="str">
        <f t="shared" si="31"/>
        <v/>
      </c>
      <c r="AE110" s="51"/>
      <c r="AF110" s="53" t="str">
        <f t="shared" si="32"/>
        <v/>
      </c>
      <c r="AG110" s="51"/>
      <c r="AH110" s="53" t="str">
        <f t="shared" si="33"/>
        <v/>
      </c>
      <c r="AI110" s="51"/>
      <c r="AJ110" s="53" t="str">
        <f t="shared" si="34"/>
        <v/>
      </c>
      <c r="AK110" s="51"/>
      <c r="AL110" s="53" t="str">
        <f t="shared" si="35"/>
        <v/>
      </c>
      <c r="AM110" s="51"/>
      <c r="AN110" s="53" t="str">
        <f t="shared" si="36"/>
        <v/>
      </c>
      <c r="AO110" s="51"/>
      <c r="AP110" s="53" t="str">
        <f t="shared" si="37"/>
        <v/>
      </c>
      <c r="AQ110" s="51"/>
      <c r="AR110" s="53" t="str">
        <f t="shared" si="38"/>
        <v/>
      </c>
      <c r="AS110" s="51"/>
      <c r="AT110" s="53" t="str">
        <f t="shared" si="39"/>
        <v/>
      </c>
      <c r="AU110" s="51"/>
      <c r="AV110" s="51"/>
      <c r="AW110" s="51"/>
      <c r="AX110" s="51"/>
      <c r="AY110" s="51"/>
      <c r="AZ110" s="51"/>
      <c r="BA110" s="51"/>
    </row>
    <row r="111" spans="1:53" ht="14.25" x14ac:dyDescent="0.15">
      <c r="A111" s="50"/>
      <c r="B111" s="51" t="str">
        <f>IF(spreedResult.!B122&lt;&gt;"",TEXT(spreedResult.!B122,"YYYY")&amp;TEXT(spreedResult.!B122,"MM")&amp;TEXT(spreedResult.!B122,"DD"),"")</f>
        <v/>
      </c>
      <c r="C111" s="51" t="str">
        <f>IF(spreedResult.!C122&lt;&gt;"",VLOOKUP(spreedResult.!C122,spreedResult.!$AU$1:$AV$13,2,0),"")</f>
        <v/>
      </c>
      <c r="D111" s="53"/>
      <c r="E111" s="53"/>
      <c r="F111" s="53"/>
      <c r="G111" s="53"/>
      <c r="H111" s="51" t="str">
        <f>IF(spreedResult.!P122&lt;&gt;"",VLOOKUP(spreedResult.!P122,Course!$A$2:$B$612,2,0),"")</f>
        <v/>
      </c>
      <c r="I111" s="53"/>
      <c r="J111" s="51" t="str">
        <f>CONCATENATE(TRIM(ASC(spreedResult.!F122))," ",TRIM(ASC(spreedResult.!G122)))</f>
        <v xml:space="preserve"> </v>
      </c>
      <c r="K111" s="52" t="str">
        <f>CONCATENATE(TRIM(spreedResult.!H122),"　",TRIM(spreedResult.!I122))</f>
        <v>　</v>
      </c>
      <c r="L111" s="51" t="str">
        <f>IFERROR(VLOOKUP(spreedResult.!K122,spreedResult.!$AX$4:$AY$5,2,0),"")</f>
        <v/>
      </c>
      <c r="M111" s="51" t="str">
        <f>IF(spreedResult.!L122&lt;&gt;"",TEXT(spreedResult.!L122,"YYYY")&amp;TEXT(spreedResult.!L122,"MM")&amp;TEXT(spreedResult.!L122,"DD"),"")</f>
        <v/>
      </c>
      <c r="N111" s="51"/>
      <c r="O111" s="51"/>
      <c r="P111" s="97" t="str">
        <f>IF(spreedResult.!$F122&lt;&gt;"",spreedResult.!$C$10,"")</f>
        <v/>
      </c>
      <c r="Q111" s="97" t="str">
        <f>IF(spreedResult.!$F122&lt;&gt;"",spreedResult.!$C$9,"")</f>
        <v/>
      </c>
      <c r="R111" s="54" t="str">
        <f>IF(spreedResult.!M122&lt;&gt;"",spreedResult.!M122,"")</f>
        <v/>
      </c>
      <c r="S111" s="51" t="str">
        <f>IF(spreedResult.!H122&lt;&gt;"",IF(spreedResult.!$I$8="左記ご住所に送付","2",""),"")</f>
        <v/>
      </c>
      <c r="T111" s="51"/>
      <c r="U111" s="51"/>
      <c r="V111" s="51"/>
      <c r="W111" s="51"/>
      <c r="X111" s="51"/>
      <c r="Y111" s="51"/>
      <c r="Z111" s="51"/>
      <c r="AA111" s="99"/>
      <c r="AB111" s="53" t="str">
        <f t="shared" si="30"/>
        <v/>
      </c>
      <c r="AC111" s="99"/>
      <c r="AD111" s="53" t="str">
        <f t="shared" si="31"/>
        <v/>
      </c>
      <c r="AE111" s="51"/>
      <c r="AF111" s="53" t="str">
        <f t="shared" si="32"/>
        <v/>
      </c>
      <c r="AG111" s="51"/>
      <c r="AH111" s="53" t="str">
        <f t="shared" si="33"/>
        <v/>
      </c>
      <c r="AI111" s="51"/>
      <c r="AJ111" s="53" t="str">
        <f t="shared" si="34"/>
        <v/>
      </c>
      <c r="AK111" s="51"/>
      <c r="AL111" s="53" t="str">
        <f t="shared" si="35"/>
        <v/>
      </c>
      <c r="AM111" s="51"/>
      <c r="AN111" s="53" t="str">
        <f t="shared" si="36"/>
        <v/>
      </c>
      <c r="AO111" s="51"/>
      <c r="AP111" s="53" t="str">
        <f t="shared" si="37"/>
        <v/>
      </c>
      <c r="AQ111" s="51"/>
      <c r="AR111" s="53" t="str">
        <f t="shared" si="38"/>
        <v/>
      </c>
      <c r="AS111" s="51"/>
      <c r="AT111" s="53" t="str">
        <f t="shared" si="39"/>
        <v/>
      </c>
      <c r="AU111" s="51"/>
      <c r="AV111" s="51"/>
      <c r="AW111" s="51"/>
      <c r="AX111" s="51"/>
      <c r="AY111" s="51"/>
      <c r="AZ111" s="51"/>
      <c r="BA111" s="51"/>
    </row>
    <row r="112" spans="1:53" ht="14.25" x14ac:dyDescent="0.15">
      <c r="A112" s="50"/>
      <c r="B112" s="51" t="str">
        <f>IF(spreedResult.!B123&lt;&gt;"",TEXT(spreedResult.!B123,"YYYY")&amp;TEXT(spreedResult.!B123,"MM")&amp;TEXT(spreedResult.!B123,"DD"),"")</f>
        <v/>
      </c>
      <c r="C112" s="51" t="str">
        <f>IF(spreedResult.!C123&lt;&gt;"",VLOOKUP(spreedResult.!C123,spreedResult.!$AU$1:$AV$13,2,0),"")</f>
        <v/>
      </c>
      <c r="D112" s="53"/>
      <c r="E112" s="53"/>
      <c r="F112" s="53"/>
      <c r="G112" s="53"/>
      <c r="H112" s="51" t="str">
        <f>IF(spreedResult.!P123&lt;&gt;"",VLOOKUP(spreedResult.!P123,Course!$A$2:$B$612,2,0),"")</f>
        <v/>
      </c>
      <c r="I112" s="53"/>
      <c r="J112" s="51" t="str">
        <f>CONCATENATE(TRIM(ASC(spreedResult.!F123))," ",TRIM(ASC(spreedResult.!G123)))</f>
        <v xml:space="preserve"> </v>
      </c>
      <c r="K112" s="52" t="str">
        <f>CONCATENATE(TRIM(spreedResult.!H123),"　",TRIM(spreedResult.!I123))</f>
        <v>　</v>
      </c>
      <c r="L112" s="51" t="str">
        <f>IFERROR(VLOOKUP(spreedResult.!K123,spreedResult.!$AX$4:$AY$5,2,0),"")</f>
        <v/>
      </c>
      <c r="M112" s="51" t="str">
        <f>IF(spreedResult.!L123&lt;&gt;"",TEXT(spreedResult.!L123,"YYYY")&amp;TEXT(spreedResult.!L123,"MM")&amp;TEXT(spreedResult.!L123,"DD"),"")</f>
        <v/>
      </c>
      <c r="N112" s="51"/>
      <c r="O112" s="51"/>
      <c r="P112" s="97" t="str">
        <f>IF(spreedResult.!$F123&lt;&gt;"",spreedResult.!$C$10,"")</f>
        <v/>
      </c>
      <c r="Q112" s="97" t="str">
        <f>IF(spreedResult.!$F123&lt;&gt;"",spreedResult.!$C$9,"")</f>
        <v/>
      </c>
      <c r="R112" s="54" t="str">
        <f>IF(spreedResult.!M123&lt;&gt;"",spreedResult.!M123,"")</f>
        <v/>
      </c>
      <c r="S112" s="51" t="str">
        <f>IF(spreedResult.!H123&lt;&gt;"",IF(spreedResult.!$I$8="左記ご住所に送付","2",""),"")</f>
        <v/>
      </c>
      <c r="T112" s="51"/>
      <c r="U112" s="51"/>
      <c r="V112" s="51"/>
      <c r="W112" s="51"/>
      <c r="X112" s="51"/>
      <c r="Y112" s="51"/>
      <c r="Z112" s="51"/>
      <c r="AA112" s="99"/>
      <c r="AB112" s="53" t="str">
        <f t="shared" si="30"/>
        <v/>
      </c>
      <c r="AC112" s="99"/>
      <c r="AD112" s="53" t="str">
        <f t="shared" si="31"/>
        <v/>
      </c>
      <c r="AE112" s="51"/>
      <c r="AF112" s="53" t="str">
        <f t="shared" si="32"/>
        <v/>
      </c>
      <c r="AG112" s="51"/>
      <c r="AH112" s="53" t="str">
        <f t="shared" si="33"/>
        <v/>
      </c>
      <c r="AI112" s="51"/>
      <c r="AJ112" s="53" t="str">
        <f t="shared" si="34"/>
        <v/>
      </c>
      <c r="AK112" s="51"/>
      <c r="AL112" s="53" t="str">
        <f t="shared" si="35"/>
        <v/>
      </c>
      <c r="AM112" s="51"/>
      <c r="AN112" s="53" t="str">
        <f t="shared" si="36"/>
        <v/>
      </c>
      <c r="AO112" s="51"/>
      <c r="AP112" s="53" t="str">
        <f t="shared" si="37"/>
        <v/>
      </c>
      <c r="AQ112" s="51"/>
      <c r="AR112" s="53" t="str">
        <f t="shared" si="38"/>
        <v/>
      </c>
      <c r="AS112" s="51"/>
      <c r="AT112" s="53" t="str">
        <f t="shared" si="39"/>
        <v/>
      </c>
      <c r="AU112" s="51"/>
      <c r="AV112" s="51"/>
      <c r="AW112" s="51"/>
      <c r="AX112" s="51"/>
      <c r="AY112" s="51"/>
      <c r="AZ112" s="51"/>
      <c r="BA112" s="51"/>
    </row>
    <row r="113" spans="1:53" ht="14.25" x14ac:dyDescent="0.15">
      <c r="A113" s="50"/>
      <c r="B113" s="51" t="str">
        <f>IF(spreedResult.!B124&lt;&gt;"",TEXT(spreedResult.!B124,"YYYY")&amp;TEXT(spreedResult.!B124,"MM")&amp;TEXT(spreedResult.!B124,"DD"),"")</f>
        <v/>
      </c>
      <c r="C113" s="51" t="str">
        <f>IF(spreedResult.!C124&lt;&gt;"",VLOOKUP(spreedResult.!C124,spreedResult.!$AU$1:$AV$13,2,0),"")</f>
        <v/>
      </c>
      <c r="D113" s="53"/>
      <c r="E113" s="53"/>
      <c r="F113" s="53"/>
      <c r="G113" s="53"/>
      <c r="H113" s="51" t="str">
        <f>IF(spreedResult.!P124&lt;&gt;"",VLOOKUP(spreedResult.!P124,Course!$A$2:$B$612,2,0),"")</f>
        <v/>
      </c>
      <c r="I113" s="53"/>
      <c r="J113" s="51" t="str">
        <f>CONCATENATE(TRIM(ASC(spreedResult.!F124))," ",TRIM(ASC(spreedResult.!G124)))</f>
        <v xml:space="preserve"> </v>
      </c>
      <c r="K113" s="52" t="str">
        <f>CONCATENATE(TRIM(spreedResult.!H124),"　",TRIM(spreedResult.!I124))</f>
        <v>　</v>
      </c>
      <c r="L113" s="51" t="str">
        <f>IFERROR(VLOOKUP(spreedResult.!K124,spreedResult.!$AX$4:$AY$5,2,0),"")</f>
        <v/>
      </c>
      <c r="M113" s="51" t="str">
        <f>IF(spreedResult.!L124&lt;&gt;"",TEXT(spreedResult.!L124,"YYYY")&amp;TEXT(spreedResult.!L124,"MM")&amp;TEXT(spreedResult.!L124,"DD"),"")</f>
        <v/>
      </c>
      <c r="N113" s="51"/>
      <c r="O113" s="51"/>
      <c r="P113" s="97" t="str">
        <f>IF(spreedResult.!$F124&lt;&gt;"",spreedResult.!$C$10,"")</f>
        <v/>
      </c>
      <c r="Q113" s="97" t="str">
        <f>IF(spreedResult.!$F124&lt;&gt;"",spreedResult.!$C$9,"")</f>
        <v/>
      </c>
      <c r="R113" s="54" t="str">
        <f>IF(spreedResult.!M124&lt;&gt;"",spreedResult.!M124,"")</f>
        <v/>
      </c>
      <c r="S113" s="51" t="str">
        <f>IF(spreedResult.!H124&lt;&gt;"",IF(spreedResult.!$I$8="左記ご住所に送付","2",""),"")</f>
        <v/>
      </c>
      <c r="T113" s="51"/>
      <c r="U113" s="51"/>
      <c r="V113" s="51"/>
      <c r="W113" s="51"/>
      <c r="X113" s="51"/>
      <c r="Y113" s="51"/>
      <c r="Z113" s="51"/>
      <c r="AA113" s="99"/>
      <c r="AB113" s="53" t="str">
        <f t="shared" si="30"/>
        <v/>
      </c>
      <c r="AC113" s="99"/>
      <c r="AD113" s="53" t="str">
        <f t="shared" si="31"/>
        <v/>
      </c>
      <c r="AE113" s="51"/>
      <c r="AF113" s="53" t="str">
        <f t="shared" si="32"/>
        <v/>
      </c>
      <c r="AG113" s="51"/>
      <c r="AH113" s="53" t="str">
        <f t="shared" si="33"/>
        <v/>
      </c>
      <c r="AI113" s="51"/>
      <c r="AJ113" s="53" t="str">
        <f t="shared" si="34"/>
        <v/>
      </c>
      <c r="AK113" s="51"/>
      <c r="AL113" s="53" t="str">
        <f t="shared" si="35"/>
        <v/>
      </c>
      <c r="AM113" s="51"/>
      <c r="AN113" s="53" t="str">
        <f t="shared" si="36"/>
        <v/>
      </c>
      <c r="AO113" s="51"/>
      <c r="AP113" s="53" t="str">
        <f t="shared" si="37"/>
        <v/>
      </c>
      <c r="AQ113" s="51"/>
      <c r="AR113" s="53" t="str">
        <f t="shared" si="38"/>
        <v/>
      </c>
      <c r="AS113" s="51"/>
      <c r="AT113" s="53" t="str">
        <f t="shared" si="39"/>
        <v/>
      </c>
      <c r="AU113" s="51"/>
      <c r="AV113" s="51"/>
      <c r="AW113" s="51"/>
      <c r="AX113" s="51"/>
      <c r="AY113" s="51"/>
      <c r="AZ113" s="51"/>
      <c r="BA113" s="51"/>
    </row>
    <row r="114" spans="1:53" ht="14.25" x14ac:dyDescent="0.15">
      <c r="A114" s="50"/>
      <c r="B114" s="51" t="str">
        <f>IF(spreedResult.!B125&lt;&gt;"",TEXT(spreedResult.!B125,"YYYY")&amp;TEXT(spreedResult.!B125,"MM")&amp;TEXT(spreedResult.!B125,"DD"),"")</f>
        <v/>
      </c>
      <c r="C114" s="51" t="str">
        <f>IF(spreedResult.!C125&lt;&gt;"",VLOOKUP(spreedResult.!C125,spreedResult.!$AU$1:$AV$13,2,0),"")</f>
        <v/>
      </c>
      <c r="D114" s="53"/>
      <c r="E114" s="53"/>
      <c r="F114" s="53"/>
      <c r="G114" s="53"/>
      <c r="H114" s="51" t="str">
        <f>IF(spreedResult.!P125&lt;&gt;"",VLOOKUP(spreedResult.!P125,Course!$A$2:$B$612,2,0),"")</f>
        <v/>
      </c>
      <c r="I114" s="53"/>
      <c r="J114" s="51" t="str">
        <f>CONCATENATE(TRIM(ASC(spreedResult.!F125))," ",TRIM(ASC(spreedResult.!G125)))</f>
        <v xml:space="preserve"> </v>
      </c>
      <c r="K114" s="52" t="str">
        <f>CONCATENATE(TRIM(spreedResult.!H125),"　",TRIM(spreedResult.!I125))</f>
        <v>　</v>
      </c>
      <c r="L114" s="51" t="str">
        <f>IFERROR(VLOOKUP(spreedResult.!K125,spreedResult.!$AX$4:$AY$5,2,0),"")</f>
        <v/>
      </c>
      <c r="M114" s="51" t="str">
        <f>IF(spreedResult.!L125&lt;&gt;"",TEXT(spreedResult.!L125,"YYYY")&amp;TEXT(spreedResult.!L125,"MM")&amp;TEXT(spreedResult.!L125,"DD"),"")</f>
        <v/>
      </c>
      <c r="N114" s="51"/>
      <c r="O114" s="51"/>
      <c r="P114" s="97" t="str">
        <f>IF(spreedResult.!$F125&lt;&gt;"",spreedResult.!$C$10,"")</f>
        <v/>
      </c>
      <c r="Q114" s="97" t="str">
        <f>IF(spreedResult.!$F125&lt;&gt;"",spreedResult.!$C$9,"")</f>
        <v/>
      </c>
      <c r="R114" s="54" t="str">
        <f>IF(spreedResult.!M125&lt;&gt;"",spreedResult.!M125,"")</f>
        <v/>
      </c>
      <c r="S114" s="51" t="str">
        <f>IF(spreedResult.!H125&lt;&gt;"",IF(spreedResult.!$I$8="左記ご住所に送付","2",""),"")</f>
        <v/>
      </c>
      <c r="T114" s="51"/>
      <c r="U114" s="51"/>
      <c r="V114" s="51"/>
      <c r="W114" s="51"/>
      <c r="X114" s="51"/>
      <c r="Y114" s="51"/>
      <c r="Z114" s="51"/>
      <c r="AA114" s="99"/>
      <c r="AB114" s="53" t="str">
        <f t="shared" si="30"/>
        <v/>
      </c>
      <c r="AC114" s="99"/>
      <c r="AD114" s="53" t="str">
        <f t="shared" si="31"/>
        <v/>
      </c>
      <c r="AE114" s="51"/>
      <c r="AF114" s="53" t="str">
        <f t="shared" si="32"/>
        <v/>
      </c>
      <c r="AG114" s="51"/>
      <c r="AH114" s="53" t="str">
        <f t="shared" si="33"/>
        <v/>
      </c>
      <c r="AI114" s="51"/>
      <c r="AJ114" s="53" t="str">
        <f t="shared" si="34"/>
        <v/>
      </c>
      <c r="AK114" s="51"/>
      <c r="AL114" s="53" t="str">
        <f t="shared" si="35"/>
        <v/>
      </c>
      <c r="AM114" s="51"/>
      <c r="AN114" s="53" t="str">
        <f t="shared" si="36"/>
        <v/>
      </c>
      <c r="AO114" s="51"/>
      <c r="AP114" s="53" t="str">
        <f t="shared" si="37"/>
        <v/>
      </c>
      <c r="AQ114" s="51"/>
      <c r="AR114" s="53" t="str">
        <f t="shared" si="38"/>
        <v/>
      </c>
      <c r="AS114" s="51"/>
      <c r="AT114" s="53" t="str">
        <f t="shared" si="39"/>
        <v/>
      </c>
      <c r="AU114" s="51"/>
      <c r="AV114" s="51"/>
      <c r="AW114" s="51"/>
      <c r="AX114" s="51"/>
      <c r="AY114" s="51"/>
      <c r="AZ114" s="51"/>
      <c r="BA114" s="51"/>
    </row>
    <row r="115" spans="1:53" ht="14.25" x14ac:dyDescent="0.15">
      <c r="A115" s="50"/>
      <c r="B115" s="51" t="str">
        <f>IF(spreedResult.!B126&lt;&gt;"",TEXT(spreedResult.!B126,"YYYY")&amp;TEXT(spreedResult.!B126,"MM")&amp;TEXT(spreedResult.!B126,"DD"),"")</f>
        <v/>
      </c>
      <c r="C115" s="51" t="str">
        <f>IF(spreedResult.!C126&lt;&gt;"",VLOOKUP(spreedResult.!C126,spreedResult.!$AU$1:$AV$13,2,0),"")</f>
        <v/>
      </c>
      <c r="D115" s="53"/>
      <c r="E115" s="53"/>
      <c r="F115" s="53"/>
      <c r="G115" s="53"/>
      <c r="H115" s="51" t="str">
        <f>IF(spreedResult.!P126&lt;&gt;"",VLOOKUP(spreedResult.!P126,Course!$A$2:$B$612,2,0),"")</f>
        <v/>
      </c>
      <c r="I115" s="53"/>
      <c r="J115" s="51" t="str">
        <f>CONCATENATE(TRIM(ASC(spreedResult.!F126))," ",TRIM(ASC(spreedResult.!G126)))</f>
        <v xml:space="preserve"> </v>
      </c>
      <c r="K115" s="52" t="str">
        <f>CONCATENATE(TRIM(spreedResult.!H126),"　",TRIM(spreedResult.!I126))</f>
        <v>　</v>
      </c>
      <c r="L115" s="51" t="str">
        <f>IFERROR(VLOOKUP(spreedResult.!K126,spreedResult.!$AX$4:$AY$5,2,0),"")</f>
        <v/>
      </c>
      <c r="M115" s="51" t="str">
        <f>IF(spreedResult.!L126&lt;&gt;"",TEXT(spreedResult.!L126,"YYYY")&amp;TEXT(spreedResult.!L126,"MM")&amp;TEXT(spreedResult.!L126,"DD"),"")</f>
        <v/>
      </c>
      <c r="N115" s="51"/>
      <c r="O115" s="51"/>
      <c r="P115" s="97" t="str">
        <f>IF(spreedResult.!$F126&lt;&gt;"",spreedResult.!$C$10,"")</f>
        <v/>
      </c>
      <c r="Q115" s="97" t="str">
        <f>IF(spreedResult.!$F126&lt;&gt;"",spreedResult.!$C$9,"")</f>
        <v/>
      </c>
      <c r="R115" s="54" t="str">
        <f>IF(spreedResult.!M126&lt;&gt;"",spreedResult.!M126,"")</f>
        <v/>
      </c>
      <c r="S115" s="51" t="str">
        <f>IF(spreedResult.!H126&lt;&gt;"",IF(spreedResult.!$I$8="左記ご住所に送付","2",""),"")</f>
        <v/>
      </c>
      <c r="T115" s="51"/>
      <c r="U115" s="51"/>
      <c r="V115" s="51"/>
      <c r="W115" s="51"/>
      <c r="X115" s="51"/>
      <c r="Y115" s="51"/>
      <c r="Z115" s="51"/>
      <c r="AA115" s="99"/>
      <c r="AB115" s="53" t="str">
        <f t="shared" si="30"/>
        <v/>
      </c>
      <c r="AC115" s="99"/>
      <c r="AD115" s="53" t="str">
        <f t="shared" si="31"/>
        <v/>
      </c>
      <c r="AE115" s="51"/>
      <c r="AF115" s="53" t="str">
        <f t="shared" si="32"/>
        <v/>
      </c>
      <c r="AG115" s="51"/>
      <c r="AH115" s="53" t="str">
        <f t="shared" si="33"/>
        <v/>
      </c>
      <c r="AI115" s="51"/>
      <c r="AJ115" s="53" t="str">
        <f t="shared" si="34"/>
        <v/>
      </c>
      <c r="AK115" s="51"/>
      <c r="AL115" s="53" t="str">
        <f t="shared" si="35"/>
        <v/>
      </c>
      <c r="AM115" s="51"/>
      <c r="AN115" s="53" t="str">
        <f t="shared" si="36"/>
        <v/>
      </c>
      <c r="AO115" s="51"/>
      <c r="AP115" s="53" t="str">
        <f t="shared" si="37"/>
        <v/>
      </c>
      <c r="AQ115" s="51"/>
      <c r="AR115" s="53" t="str">
        <f t="shared" si="38"/>
        <v/>
      </c>
      <c r="AS115" s="51"/>
      <c r="AT115" s="53" t="str">
        <f t="shared" si="39"/>
        <v/>
      </c>
      <c r="AU115" s="51"/>
      <c r="AV115" s="51"/>
      <c r="AW115" s="51"/>
      <c r="AX115" s="51"/>
      <c r="AY115" s="51"/>
      <c r="AZ115" s="51"/>
      <c r="BA115" s="51"/>
    </row>
    <row r="116" spans="1:53" ht="14.25" x14ac:dyDescent="0.15">
      <c r="A116" s="50"/>
      <c r="B116" s="51" t="str">
        <f>IF(spreedResult.!B127&lt;&gt;"",TEXT(spreedResult.!B127,"YYYY")&amp;TEXT(spreedResult.!B127,"MM")&amp;TEXT(spreedResult.!B127,"DD"),"")</f>
        <v/>
      </c>
      <c r="C116" s="51" t="str">
        <f>IF(spreedResult.!C127&lt;&gt;"",VLOOKUP(spreedResult.!C127,spreedResult.!$AU$1:$AV$13,2,0),"")</f>
        <v/>
      </c>
      <c r="D116" s="53"/>
      <c r="E116" s="53"/>
      <c r="F116" s="53"/>
      <c r="G116" s="53"/>
      <c r="H116" s="51" t="str">
        <f>IF(spreedResult.!P127&lt;&gt;"",VLOOKUP(spreedResult.!P127,Course!$A$2:$B$612,2,0),"")</f>
        <v/>
      </c>
      <c r="I116" s="53"/>
      <c r="J116" s="51" t="str">
        <f>CONCATENATE(TRIM(ASC(spreedResult.!F127))," ",TRIM(ASC(spreedResult.!G127)))</f>
        <v xml:space="preserve"> </v>
      </c>
      <c r="K116" s="52" t="str">
        <f>CONCATENATE(TRIM(spreedResult.!H127),"　",TRIM(spreedResult.!I127))</f>
        <v>　</v>
      </c>
      <c r="L116" s="51" t="str">
        <f>IFERROR(VLOOKUP(spreedResult.!K127,spreedResult.!$AX$4:$AY$5,2,0),"")</f>
        <v/>
      </c>
      <c r="M116" s="51" t="str">
        <f>IF(spreedResult.!L127&lt;&gt;"",TEXT(spreedResult.!L127,"YYYY")&amp;TEXT(spreedResult.!L127,"MM")&amp;TEXT(spreedResult.!L127,"DD"),"")</f>
        <v/>
      </c>
      <c r="N116" s="51"/>
      <c r="O116" s="51"/>
      <c r="P116" s="97" t="str">
        <f>IF(spreedResult.!$F127&lt;&gt;"",spreedResult.!$C$10,"")</f>
        <v/>
      </c>
      <c r="Q116" s="97" t="str">
        <f>IF(spreedResult.!$F127&lt;&gt;"",spreedResult.!$C$9,"")</f>
        <v/>
      </c>
      <c r="R116" s="54" t="str">
        <f>IF(spreedResult.!M127&lt;&gt;"",spreedResult.!M127,"")</f>
        <v/>
      </c>
      <c r="S116" s="51" t="str">
        <f>IF(spreedResult.!H127&lt;&gt;"",IF(spreedResult.!$I$8="左記ご住所に送付","2",""),"")</f>
        <v/>
      </c>
      <c r="T116" s="51"/>
      <c r="U116" s="51"/>
      <c r="V116" s="51"/>
      <c r="W116" s="51"/>
      <c r="X116" s="51"/>
      <c r="Y116" s="51"/>
      <c r="Z116" s="51"/>
      <c r="AA116" s="99"/>
      <c r="AB116" s="53" t="str">
        <f t="shared" si="30"/>
        <v/>
      </c>
      <c r="AC116" s="99"/>
      <c r="AD116" s="53" t="str">
        <f t="shared" si="31"/>
        <v/>
      </c>
      <c r="AE116" s="51"/>
      <c r="AF116" s="53" t="str">
        <f t="shared" si="32"/>
        <v/>
      </c>
      <c r="AG116" s="51"/>
      <c r="AH116" s="53" t="str">
        <f t="shared" si="33"/>
        <v/>
      </c>
      <c r="AI116" s="51"/>
      <c r="AJ116" s="53" t="str">
        <f t="shared" si="34"/>
        <v/>
      </c>
      <c r="AK116" s="51"/>
      <c r="AL116" s="53" t="str">
        <f t="shared" si="35"/>
        <v/>
      </c>
      <c r="AM116" s="51"/>
      <c r="AN116" s="53" t="str">
        <f t="shared" si="36"/>
        <v/>
      </c>
      <c r="AO116" s="51"/>
      <c r="AP116" s="53" t="str">
        <f t="shared" si="37"/>
        <v/>
      </c>
      <c r="AQ116" s="51"/>
      <c r="AR116" s="53" t="str">
        <f t="shared" si="38"/>
        <v/>
      </c>
      <c r="AS116" s="51"/>
      <c r="AT116" s="53" t="str">
        <f t="shared" si="39"/>
        <v/>
      </c>
      <c r="AU116" s="51"/>
      <c r="AV116" s="51"/>
      <c r="AW116" s="51"/>
      <c r="AX116" s="51"/>
      <c r="AY116" s="51"/>
      <c r="AZ116" s="51"/>
      <c r="BA116" s="51"/>
    </row>
    <row r="117" spans="1:53" ht="14.25" x14ac:dyDescent="0.15">
      <c r="A117" s="50"/>
      <c r="B117" s="51" t="str">
        <f>IF(spreedResult.!B128&lt;&gt;"",TEXT(spreedResult.!B128,"YYYY")&amp;TEXT(spreedResult.!B128,"MM")&amp;TEXT(spreedResult.!B128,"DD"),"")</f>
        <v/>
      </c>
      <c r="C117" s="51" t="str">
        <f>IF(spreedResult.!C128&lt;&gt;"",VLOOKUP(spreedResult.!C128,spreedResult.!$AU$1:$AV$13,2,0),"")</f>
        <v/>
      </c>
      <c r="D117" s="53"/>
      <c r="E117" s="53"/>
      <c r="F117" s="53"/>
      <c r="G117" s="53"/>
      <c r="H117" s="51" t="str">
        <f>IF(spreedResult.!P128&lt;&gt;"",VLOOKUP(spreedResult.!P128,Course!$A$2:$B$612,2,0),"")</f>
        <v/>
      </c>
      <c r="I117" s="53"/>
      <c r="J117" s="51" t="str">
        <f>CONCATENATE(TRIM(ASC(spreedResult.!F128))," ",TRIM(ASC(spreedResult.!G128)))</f>
        <v xml:space="preserve"> </v>
      </c>
      <c r="K117" s="52" t="str">
        <f>CONCATENATE(TRIM(spreedResult.!H128),"　",TRIM(spreedResult.!I128))</f>
        <v>　</v>
      </c>
      <c r="L117" s="51" t="str">
        <f>IFERROR(VLOOKUP(spreedResult.!K128,spreedResult.!$AX$4:$AY$5,2,0),"")</f>
        <v/>
      </c>
      <c r="M117" s="51" t="str">
        <f>IF(spreedResult.!L128&lt;&gt;"",TEXT(spreedResult.!L128,"YYYY")&amp;TEXT(spreedResult.!L128,"MM")&amp;TEXT(spreedResult.!L128,"DD"),"")</f>
        <v/>
      </c>
      <c r="N117" s="51"/>
      <c r="O117" s="51"/>
      <c r="P117" s="97" t="str">
        <f>IF(spreedResult.!$F128&lt;&gt;"",spreedResult.!$C$10,"")</f>
        <v/>
      </c>
      <c r="Q117" s="97" t="str">
        <f>IF(spreedResult.!$F128&lt;&gt;"",spreedResult.!$C$9,"")</f>
        <v/>
      </c>
      <c r="R117" s="54" t="str">
        <f>IF(spreedResult.!M128&lt;&gt;"",spreedResult.!M128,"")</f>
        <v/>
      </c>
      <c r="S117" s="51" t="str">
        <f>IF(spreedResult.!H128&lt;&gt;"",IF(spreedResult.!$I$8="左記ご住所に送付","2",""),"")</f>
        <v/>
      </c>
      <c r="T117" s="51"/>
      <c r="U117" s="51"/>
      <c r="V117" s="51"/>
      <c r="W117" s="51"/>
      <c r="X117" s="51"/>
      <c r="Y117" s="51"/>
      <c r="Z117" s="51"/>
      <c r="AA117" s="99"/>
      <c r="AB117" s="53" t="str">
        <f t="shared" si="30"/>
        <v/>
      </c>
      <c r="AC117" s="99"/>
      <c r="AD117" s="53" t="str">
        <f t="shared" si="31"/>
        <v/>
      </c>
      <c r="AE117" s="51"/>
      <c r="AF117" s="53" t="str">
        <f t="shared" si="32"/>
        <v/>
      </c>
      <c r="AG117" s="51"/>
      <c r="AH117" s="53" t="str">
        <f t="shared" si="33"/>
        <v/>
      </c>
      <c r="AI117" s="51"/>
      <c r="AJ117" s="53" t="str">
        <f t="shared" si="34"/>
        <v/>
      </c>
      <c r="AK117" s="51"/>
      <c r="AL117" s="53" t="str">
        <f t="shared" si="35"/>
        <v/>
      </c>
      <c r="AM117" s="51"/>
      <c r="AN117" s="53" t="str">
        <f t="shared" si="36"/>
        <v/>
      </c>
      <c r="AO117" s="51"/>
      <c r="AP117" s="53" t="str">
        <f t="shared" si="37"/>
        <v/>
      </c>
      <c r="AQ117" s="51"/>
      <c r="AR117" s="53" t="str">
        <f t="shared" si="38"/>
        <v/>
      </c>
      <c r="AS117" s="51"/>
      <c r="AT117" s="53" t="str">
        <f t="shared" si="39"/>
        <v/>
      </c>
      <c r="AU117" s="51"/>
      <c r="AV117" s="51"/>
      <c r="AW117" s="51"/>
      <c r="AX117" s="51"/>
      <c r="AY117" s="51"/>
      <c r="AZ117" s="51"/>
      <c r="BA117" s="51"/>
    </row>
    <row r="118" spans="1:53" ht="14.25" x14ac:dyDescent="0.15">
      <c r="A118" s="50"/>
      <c r="B118" s="51" t="str">
        <f>IF(spreedResult.!B129&lt;&gt;"",TEXT(spreedResult.!B129,"YYYY")&amp;TEXT(spreedResult.!B129,"MM")&amp;TEXT(spreedResult.!B129,"DD"),"")</f>
        <v/>
      </c>
      <c r="C118" s="51" t="str">
        <f>IF(spreedResult.!C129&lt;&gt;"",VLOOKUP(spreedResult.!C129,spreedResult.!$AU$1:$AV$13,2,0),"")</f>
        <v/>
      </c>
      <c r="D118" s="53"/>
      <c r="E118" s="53"/>
      <c r="F118" s="53"/>
      <c r="G118" s="53"/>
      <c r="H118" s="51" t="str">
        <f>IF(spreedResult.!P129&lt;&gt;"",VLOOKUP(spreedResult.!P129,Course!$A$2:$B$612,2,0),"")</f>
        <v/>
      </c>
      <c r="I118" s="53"/>
      <c r="J118" s="51" t="str">
        <f>CONCATENATE(TRIM(ASC(spreedResult.!F129))," ",TRIM(ASC(spreedResult.!G129)))</f>
        <v xml:space="preserve"> </v>
      </c>
      <c r="K118" s="52" t="str">
        <f>CONCATENATE(TRIM(spreedResult.!H129),"　",TRIM(spreedResult.!I129))</f>
        <v>　</v>
      </c>
      <c r="L118" s="51" t="str">
        <f>IFERROR(VLOOKUP(spreedResult.!K129,spreedResult.!$AX$4:$AY$5,2,0),"")</f>
        <v/>
      </c>
      <c r="M118" s="51" t="str">
        <f>IF(spreedResult.!L129&lt;&gt;"",TEXT(spreedResult.!L129,"YYYY")&amp;TEXT(spreedResult.!L129,"MM")&amp;TEXT(spreedResult.!L129,"DD"),"")</f>
        <v/>
      </c>
      <c r="N118" s="51"/>
      <c r="O118" s="51"/>
      <c r="P118" s="97" t="str">
        <f>IF(spreedResult.!$F129&lt;&gt;"",spreedResult.!$C$10,"")</f>
        <v/>
      </c>
      <c r="Q118" s="97" t="str">
        <f>IF(spreedResult.!$F129&lt;&gt;"",spreedResult.!$C$9,"")</f>
        <v/>
      </c>
      <c r="R118" s="54" t="str">
        <f>IF(spreedResult.!M129&lt;&gt;"",spreedResult.!M129,"")</f>
        <v/>
      </c>
      <c r="S118" s="51" t="str">
        <f>IF(spreedResult.!H129&lt;&gt;"",IF(spreedResult.!$I$8="左記ご住所に送付","2",""),"")</f>
        <v/>
      </c>
      <c r="T118" s="51"/>
      <c r="U118" s="51"/>
      <c r="V118" s="51"/>
      <c r="W118" s="51"/>
      <c r="X118" s="51"/>
      <c r="Y118" s="51"/>
      <c r="Z118" s="51"/>
      <c r="AA118" s="99"/>
      <c r="AB118" s="53" t="str">
        <f t="shared" si="30"/>
        <v/>
      </c>
      <c r="AC118" s="99"/>
      <c r="AD118" s="53" t="str">
        <f t="shared" si="31"/>
        <v/>
      </c>
      <c r="AE118" s="51"/>
      <c r="AF118" s="53" t="str">
        <f t="shared" si="32"/>
        <v/>
      </c>
      <c r="AG118" s="51"/>
      <c r="AH118" s="53" t="str">
        <f t="shared" si="33"/>
        <v/>
      </c>
      <c r="AI118" s="51"/>
      <c r="AJ118" s="53" t="str">
        <f t="shared" si="34"/>
        <v/>
      </c>
      <c r="AK118" s="51"/>
      <c r="AL118" s="53" t="str">
        <f t="shared" si="35"/>
        <v/>
      </c>
      <c r="AM118" s="51"/>
      <c r="AN118" s="53" t="str">
        <f t="shared" si="36"/>
        <v/>
      </c>
      <c r="AO118" s="51"/>
      <c r="AP118" s="53" t="str">
        <f t="shared" si="37"/>
        <v/>
      </c>
      <c r="AQ118" s="51"/>
      <c r="AR118" s="53" t="str">
        <f t="shared" si="38"/>
        <v/>
      </c>
      <c r="AS118" s="51"/>
      <c r="AT118" s="53" t="str">
        <f t="shared" si="39"/>
        <v/>
      </c>
      <c r="AU118" s="51"/>
      <c r="AV118" s="51"/>
      <c r="AW118" s="51"/>
      <c r="AX118" s="51"/>
      <c r="AY118" s="51"/>
      <c r="AZ118" s="51"/>
      <c r="BA118" s="51"/>
    </row>
    <row r="119" spans="1:53" ht="14.25" x14ac:dyDescent="0.15">
      <c r="A119" s="50"/>
      <c r="B119" s="51" t="str">
        <f>IF(spreedResult.!B130&lt;&gt;"",TEXT(spreedResult.!B130,"YYYY")&amp;TEXT(spreedResult.!B130,"MM")&amp;TEXT(spreedResult.!B130,"DD"),"")</f>
        <v/>
      </c>
      <c r="C119" s="51" t="str">
        <f>IF(spreedResult.!C130&lt;&gt;"",VLOOKUP(spreedResult.!C130,spreedResult.!$AU$1:$AV$13,2,0),"")</f>
        <v/>
      </c>
      <c r="D119" s="53"/>
      <c r="E119" s="53"/>
      <c r="F119" s="53"/>
      <c r="G119" s="53"/>
      <c r="H119" s="51" t="str">
        <f>IF(spreedResult.!P130&lt;&gt;"",VLOOKUP(spreedResult.!P130,Course!$A$2:$B$612,2,0),"")</f>
        <v/>
      </c>
      <c r="I119" s="53"/>
      <c r="J119" s="51" t="str">
        <f>CONCATENATE(TRIM(ASC(spreedResult.!F130))," ",TRIM(ASC(spreedResult.!G130)))</f>
        <v xml:space="preserve"> </v>
      </c>
      <c r="K119" s="52" t="str">
        <f>CONCATENATE(TRIM(spreedResult.!H130),"　",TRIM(spreedResult.!I130))</f>
        <v>　</v>
      </c>
      <c r="L119" s="51" t="str">
        <f>IFERROR(VLOOKUP(spreedResult.!K130,spreedResult.!$AX$4:$AY$5,2,0),"")</f>
        <v/>
      </c>
      <c r="M119" s="51" t="str">
        <f>IF(spreedResult.!L130&lt;&gt;"",TEXT(spreedResult.!L130,"YYYY")&amp;TEXT(spreedResult.!L130,"MM")&amp;TEXT(spreedResult.!L130,"DD"),"")</f>
        <v/>
      </c>
      <c r="N119" s="51"/>
      <c r="O119" s="51"/>
      <c r="P119" s="97" t="str">
        <f>IF(spreedResult.!$F130&lt;&gt;"",spreedResult.!$C$10,"")</f>
        <v/>
      </c>
      <c r="Q119" s="97" t="str">
        <f>IF(spreedResult.!$F130&lt;&gt;"",spreedResult.!$C$9,"")</f>
        <v/>
      </c>
      <c r="R119" s="54" t="str">
        <f>IF(spreedResult.!M130&lt;&gt;"",spreedResult.!M130,"")</f>
        <v/>
      </c>
      <c r="S119" s="51" t="str">
        <f>IF(spreedResult.!H130&lt;&gt;"",IF(spreedResult.!$I$8="左記ご住所に送付","2",""),"")</f>
        <v/>
      </c>
      <c r="T119" s="51"/>
      <c r="U119" s="51"/>
      <c r="V119" s="51"/>
      <c r="W119" s="51"/>
      <c r="X119" s="51"/>
      <c r="Y119" s="51"/>
      <c r="Z119" s="51"/>
      <c r="AA119" s="99"/>
      <c r="AB119" s="53" t="str">
        <f t="shared" si="30"/>
        <v/>
      </c>
      <c r="AC119" s="99"/>
      <c r="AD119" s="53" t="str">
        <f t="shared" si="31"/>
        <v/>
      </c>
      <c r="AE119" s="51"/>
      <c r="AF119" s="53" t="str">
        <f t="shared" si="32"/>
        <v/>
      </c>
      <c r="AG119" s="51"/>
      <c r="AH119" s="53" t="str">
        <f t="shared" si="33"/>
        <v/>
      </c>
      <c r="AI119" s="51"/>
      <c r="AJ119" s="53" t="str">
        <f t="shared" si="34"/>
        <v/>
      </c>
      <c r="AK119" s="51"/>
      <c r="AL119" s="53" t="str">
        <f t="shared" si="35"/>
        <v/>
      </c>
      <c r="AM119" s="51"/>
      <c r="AN119" s="53" t="str">
        <f t="shared" si="36"/>
        <v/>
      </c>
      <c r="AO119" s="51"/>
      <c r="AP119" s="53" t="str">
        <f t="shared" si="37"/>
        <v/>
      </c>
      <c r="AQ119" s="51"/>
      <c r="AR119" s="53" t="str">
        <f t="shared" si="38"/>
        <v/>
      </c>
      <c r="AS119" s="51"/>
      <c r="AT119" s="53" t="str">
        <f t="shared" si="39"/>
        <v/>
      </c>
      <c r="AU119" s="51"/>
      <c r="AV119" s="51"/>
      <c r="AW119" s="51"/>
      <c r="AX119" s="51"/>
      <c r="AY119" s="51"/>
      <c r="AZ119" s="51"/>
      <c r="BA119" s="51"/>
    </row>
    <row r="120" spans="1:53" ht="14.25" x14ac:dyDescent="0.15">
      <c r="A120" s="50"/>
      <c r="B120" s="51" t="str">
        <f>IF(spreedResult.!B131&lt;&gt;"",TEXT(spreedResult.!B131,"YYYY")&amp;TEXT(spreedResult.!B131,"MM")&amp;TEXT(spreedResult.!B131,"DD"),"")</f>
        <v/>
      </c>
      <c r="C120" s="51" t="str">
        <f>IF(spreedResult.!C131&lt;&gt;"",VLOOKUP(spreedResult.!C131,spreedResult.!$AU$1:$AV$13,2,0),"")</f>
        <v/>
      </c>
      <c r="D120" s="53"/>
      <c r="E120" s="53"/>
      <c r="F120" s="53"/>
      <c r="G120" s="53"/>
      <c r="H120" s="51" t="str">
        <f>IF(spreedResult.!P131&lt;&gt;"",VLOOKUP(spreedResult.!P131,Course!$A$2:$B$612,2,0),"")</f>
        <v/>
      </c>
      <c r="I120" s="53"/>
      <c r="J120" s="51" t="str">
        <f>CONCATENATE(TRIM(ASC(spreedResult.!F131))," ",TRIM(ASC(spreedResult.!G131)))</f>
        <v xml:space="preserve"> </v>
      </c>
      <c r="K120" s="52" t="str">
        <f>CONCATENATE(TRIM(spreedResult.!H131),"　",TRIM(spreedResult.!I131))</f>
        <v>　</v>
      </c>
      <c r="L120" s="51" t="str">
        <f>IFERROR(VLOOKUP(spreedResult.!K131,spreedResult.!$AX$4:$AY$5,2,0),"")</f>
        <v/>
      </c>
      <c r="M120" s="51" t="str">
        <f>IF(spreedResult.!L131&lt;&gt;"",TEXT(spreedResult.!L131,"YYYY")&amp;TEXT(spreedResult.!L131,"MM")&amp;TEXT(spreedResult.!L131,"DD"),"")</f>
        <v/>
      </c>
      <c r="N120" s="51"/>
      <c r="O120" s="51"/>
      <c r="P120" s="97" t="str">
        <f>IF(spreedResult.!$F131&lt;&gt;"",spreedResult.!$C$10,"")</f>
        <v/>
      </c>
      <c r="Q120" s="97" t="str">
        <f>IF(spreedResult.!$F131&lt;&gt;"",spreedResult.!$C$9,"")</f>
        <v/>
      </c>
      <c r="R120" s="54" t="str">
        <f>IF(spreedResult.!M131&lt;&gt;"",spreedResult.!M131,"")</f>
        <v/>
      </c>
      <c r="S120" s="51" t="str">
        <f>IF(spreedResult.!H131&lt;&gt;"",IF(spreedResult.!$I$8="左記ご住所に送付","2",""),"")</f>
        <v/>
      </c>
      <c r="T120" s="51"/>
      <c r="U120" s="51"/>
      <c r="V120" s="51"/>
      <c r="W120" s="51"/>
      <c r="X120" s="51"/>
      <c r="Y120" s="51"/>
      <c r="Z120" s="51"/>
      <c r="AA120" s="99"/>
      <c r="AB120" s="53" t="str">
        <f t="shared" si="30"/>
        <v/>
      </c>
      <c r="AC120" s="99"/>
      <c r="AD120" s="53" t="str">
        <f t="shared" si="31"/>
        <v/>
      </c>
      <c r="AE120" s="51"/>
      <c r="AF120" s="53" t="str">
        <f t="shared" si="32"/>
        <v/>
      </c>
      <c r="AG120" s="51"/>
      <c r="AH120" s="53" t="str">
        <f t="shared" si="33"/>
        <v/>
      </c>
      <c r="AI120" s="51"/>
      <c r="AJ120" s="53" t="str">
        <f t="shared" si="34"/>
        <v/>
      </c>
      <c r="AK120" s="51"/>
      <c r="AL120" s="53" t="str">
        <f t="shared" si="35"/>
        <v/>
      </c>
      <c r="AM120" s="51"/>
      <c r="AN120" s="53" t="str">
        <f t="shared" si="36"/>
        <v/>
      </c>
      <c r="AO120" s="51"/>
      <c r="AP120" s="53" t="str">
        <f t="shared" si="37"/>
        <v/>
      </c>
      <c r="AQ120" s="51"/>
      <c r="AR120" s="53" t="str">
        <f t="shared" si="38"/>
        <v/>
      </c>
      <c r="AS120" s="51"/>
      <c r="AT120" s="53" t="str">
        <f t="shared" si="39"/>
        <v/>
      </c>
      <c r="AU120" s="51"/>
      <c r="AV120" s="51"/>
      <c r="AW120" s="51"/>
      <c r="AX120" s="51"/>
      <c r="AY120" s="51"/>
      <c r="AZ120" s="51"/>
      <c r="BA120" s="51"/>
    </row>
    <row r="121" spans="1:53" ht="14.25" x14ac:dyDescent="0.15">
      <c r="A121" s="50"/>
      <c r="B121" s="51" t="str">
        <f>IF(spreedResult.!B132&lt;&gt;"",TEXT(spreedResult.!B132,"YYYY")&amp;TEXT(spreedResult.!B132,"MM")&amp;TEXT(spreedResult.!B132,"DD"),"")</f>
        <v/>
      </c>
      <c r="C121" s="51" t="str">
        <f>IF(spreedResult.!C132&lt;&gt;"",VLOOKUP(spreedResult.!C132,spreedResult.!$AU$1:$AV$13,2,0),"")</f>
        <v/>
      </c>
      <c r="D121" s="53"/>
      <c r="E121" s="53"/>
      <c r="F121" s="53"/>
      <c r="G121" s="53"/>
      <c r="H121" s="51" t="str">
        <f>IF(spreedResult.!P132&lt;&gt;"",VLOOKUP(spreedResult.!P132,Course!$A$2:$B$612,2,0),"")</f>
        <v/>
      </c>
      <c r="I121" s="53"/>
      <c r="J121" s="51" t="str">
        <f>CONCATENATE(TRIM(ASC(spreedResult.!F132))," ",TRIM(ASC(spreedResult.!G132)))</f>
        <v xml:space="preserve"> </v>
      </c>
      <c r="K121" s="52" t="str">
        <f>CONCATENATE(TRIM(spreedResult.!H132),"　",TRIM(spreedResult.!I132))</f>
        <v>　</v>
      </c>
      <c r="L121" s="51" t="str">
        <f>IFERROR(VLOOKUP(spreedResult.!K132,spreedResult.!$AX$4:$AY$5,2,0),"")</f>
        <v/>
      </c>
      <c r="M121" s="51" t="str">
        <f>IF(spreedResult.!L132&lt;&gt;"",TEXT(spreedResult.!L132,"YYYY")&amp;TEXT(spreedResult.!L132,"MM")&amp;TEXT(spreedResult.!L132,"DD"),"")</f>
        <v/>
      </c>
      <c r="N121" s="51"/>
      <c r="O121" s="51"/>
      <c r="P121" s="97" t="str">
        <f>IF(spreedResult.!$F132&lt;&gt;"",spreedResult.!$C$10,"")</f>
        <v/>
      </c>
      <c r="Q121" s="97" t="str">
        <f>IF(spreedResult.!$F132&lt;&gt;"",spreedResult.!$C$9,"")</f>
        <v/>
      </c>
      <c r="R121" s="54" t="str">
        <f>IF(spreedResult.!M132&lt;&gt;"",spreedResult.!M132,"")</f>
        <v/>
      </c>
      <c r="S121" s="51" t="str">
        <f>IF(spreedResult.!H132&lt;&gt;"",IF(spreedResult.!$I$8="左記ご住所に送付","2",""),"")</f>
        <v/>
      </c>
      <c r="T121" s="51"/>
      <c r="U121" s="51"/>
      <c r="V121" s="51"/>
      <c r="W121" s="51"/>
      <c r="X121" s="51"/>
      <c r="Y121" s="51"/>
      <c r="Z121" s="51"/>
      <c r="AA121" s="99"/>
      <c r="AB121" s="53" t="str">
        <f t="shared" si="30"/>
        <v/>
      </c>
      <c r="AC121" s="99"/>
      <c r="AD121" s="53" t="str">
        <f t="shared" si="31"/>
        <v/>
      </c>
      <c r="AE121" s="51"/>
      <c r="AF121" s="53" t="str">
        <f t="shared" si="32"/>
        <v/>
      </c>
      <c r="AG121" s="51"/>
      <c r="AH121" s="53" t="str">
        <f t="shared" si="33"/>
        <v/>
      </c>
      <c r="AI121" s="51"/>
      <c r="AJ121" s="53" t="str">
        <f t="shared" si="34"/>
        <v/>
      </c>
      <c r="AK121" s="51"/>
      <c r="AL121" s="53" t="str">
        <f t="shared" si="35"/>
        <v/>
      </c>
      <c r="AM121" s="51"/>
      <c r="AN121" s="53" t="str">
        <f t="shared" si="36"/>
        <v/>
      </c>
      <c r="AO121" s="51"/>
      <c r="AP121" s="53" t="str">
        <f t="shared" si="37"/>
        <v/>
      </c>
      <c r="AQ121" s="51"/>
      <c r="AR121" s="53" t="str">
        <f t="shared" si="38"/>
        <v/>
      </c>
      <c r="AS121" s="51"/>
      <c r="AT121" s="53" t="str">
        <f t="shared" si="39"/>
        <v/>
      </c>
      <c r="AU121" s="51"/>
      <c r="AV121" s="51"/>
      <c r="AW121" s="51"/>
      <c r="AX121" s="51"/>
      <c r="AY121" s="51"/>
      <c r="AZ121" s="51"/>
      <c r="BA121" s="51"/>
    </row>
    <row r="122" spans="1:53" ht="14.25" x14ac:dyDescent="0.15">
      <c r="A122" s="50"/>
      <c r="B122" s="51" t="str">
        <f>IF(spreedResult.!B133&lt;&gt;"",TEXT(spreedResult.!B133,"YYYY")&amp;TEXT(spreedResult.!B133,"MM")&amp;TEXT(spreedResult.!B133,"DD"),"")</f>
        <v/>
      </c>
      <c r="C122" s="51" t="str">
        <f>IF(spreedResult.!C133&lt;&gt;"",VLOOKUP(spreedResult.!C133,spreedResult.!$AU$1:$AV$13,2,0),"")</f>
        <v/>
      </c>
      <c r="D122" s="53"/>
      <c r="E122" s="53"/>
      <c r="F122" s="53"/>
      <c r="G122" s="53"/>
      <c r="H122" s="51" t="str">
        <f>IF(spreedResult.!P133&lt;&gt;"",VLOOKUP(spreedResult.!P133,Course!$A$2:$B$612,2,0),"")</f>
        <v/>
      </c>
      <c r="I122" s="53"/>
      <c r="J122" s="51" t="str">
        <f>CONCATENATE(TRIM(ASC(spreedResult.!F133))," ",TRIM(ASC(spreedResult.!G133)))</f>
        <v xml:space="preserve"> </v>
      </c>
      <c r="K122" s="52" t="str">
        <f>CONCATENATE(TRIM(spreedResult.!H133),"　",TRIM(spreedResult.!I133))</f>
        <v>　</v>
      </c>
      <c r="L122" s="51" t="str">
        <f>IFERROR(VLOOKUP(spreedResult.!K133,spreedResult.!$AX$4:$AY$5,2,0),"")</f>
        <v/>
      </c>
      <c r="M122" s="51" t="str">
        <f>IF(spreedResult.!L133&lt;&gt;"",TEXT(spreedResult.!L133,"YYYY")&amp;TEXT(spreedResult.!L133,"MM")&amp;TEXT(spreedResult.!L133,"DD"),"")</f>
        <v/>
      </c>
      <c r="N122" s="51"/>
      <c r="O122" s="51"/>
      <c r="P122" s="97" t="str">
        <f>IF(spreedResult.!$F133&lt;&gt;"",spreedResult.!$C$10,"")</f>
        <v/>
      </c>
      <c r="Q122" s="97" t="str">
        <f>IF(spreedResult.!$F133&lt;&gt;"",spreedResult.!$C$9,"")</f>
        <v/>
      </c>
      <c r="R122" s="54" t="str">
        <f>IF(spreedResult.!M133&lt;&gt;"",spreedResult.!M133,"")</f>
        <v/>
      </c>
      <c r="S122" s="51" t="str">
        <f>IF(spreedResult.!H133&lt;&gt;"",IF(spreedResult.!$I$8="左記ご住所に送付","2",""),"")</f>
        <v/>
      </c>
      <c r="T122" s="51"/>
      <c r="U122" s="51"/>
      <c r="V122" s="51"/>
      <c r="W122" s="51"/>
      <c r="X122" s="51"/>
      <c r="Y122" s="51"/>
      <c r="Z122" s="51"/>
      <c r="AA122" s="99"/>
      <c r="AB122" s="53" t="str">
        <f t="shared" si="30"/>
        <v/>
      </c>
      <c r="AC122" s="99"/>
      <c r="AD122" s="53" t="str">
        <f t="shared" si="31"/>
        <v/>
      </c>
      <c r="AE122" s="51"/>
      <c r="AF122" s="53" t="str">
        <f t="shared" si="32"/>
        <v/>
      </c>
      <c r="AG122" s="51"/>
      <c r="AH122" s="53" t="str">
        <f t="shared" si="33"/>
        <v/>
      </c>
      <c r="AI122" s="51"/>
      <c r="AJ122" s="53" t="str">
        <f t="shared" si="34"/>
        <v/>
      </c>
      <c r="AK122" s="51"/>
      <c r="AL122" s="53" t="str">
        <f t="shared" si="35"/>
        <v/>
      </c>
      <c r="AM122" s="51"/>
      <c r="AN122" s="53" t="str">
        <f t="shared" si="36"/>
        <v/>
      </c>
      <c r="AO122" s="51"/>
      <c r="AP122" s="53" t="str">
        <f t="shared" si="37"/>
        <v/>
      </c>
      <c r="AQ122" s="51"/>
      <c r="AR122" s="53" t="str">
        <f t="shared" si="38"/>
        <v/>
      </c>
      <c r="AS122" s="51"/>
      <c r="AT122" s="53" t="str">
        <f t="shared" si="39"/>
        <v/>
      </c>
      <c r="AU122" s="51"/>
      <c r="AV122" s="51"/>
      <c r="AW122" s="51"/>
      <c r="AX122" s="51"/>
      <c r="AY122" s="51"/>
      <c r="AZ122" s="51"/>
      <c r="BA122" s="51"/>
    </row>
    <row r="123" spans="1:53" ht="14.25" x14ac:dyDescent="0.15">
      <c r="A123" s="50"/>
      <c r="B123" s="51" t="str">
        <f>IF(spreedResult.!B134&lt;&gt;"",TEXT(spreedResult.!B134,"YYYY")&amp;TEXT(spreedResult.!B134,"MM")&amp;TEXT(spreedResult.!B134,"DD"),"")</f>
        <v/>
      </c>
      <c r="C123" s="51" t="str">
        <f>IF(spreedResult.!C134&lt;&gt;"",VLOOKUP(spreedResult.!C134,spreedResult.!$AU$1:$AV$13,2,0),"")</f>
        <v/>
      </c>
      <c r="D123" s="53"/>
      <c r="E123" s="53"/>
      <c r="F123" s="53"/>
      <c r="G123" s="53"/>
      <c r="H123" s="51" t="str">
        <f>IF(spreedResult.!P134&lt;&gt;"",VLOOKUP(spreedResult.!P134,Course!$A$2:$B$612,2,0),"")</f>
        <v/>
      </c>
      <c r="I123" s="53"/>
      <c r="J123" s="51" t="str">
        <f>CONCATENATE(TRIM(ASC(spreedResult.!F134))," ",TRIM(ASC(spreedResult.!G134)))</f>
        <v xml:space="preserve"> </v>
      </c>
      <c r="K123" s="52" t="str">
        <f>CONCATENATE(TRIM(spreedResult.!H134),"　",TRIM(spreedResult.!I134))</f>
        <v>　</v>
      </c>
      <c r="L123" s="51" t="str">
        <f>IFERROR(VLOOKUP(spreedResult.!K134,spreedResult.!$AX$4:$AY$5,2,0),"")</f>
        <v/>
      </c>
      <c r="M123" s="51" t="str">
        <f>IF(spreedResult.!L134&lt;&gt;"",TEXT(spreedResult.!L134,"YYYY")&amp;TEXT(spreedResult.!L134,"MM")&amp;TEXT(spreedResult.!L134,"DD"),"")</f>
        <v/>
      </c>
      <c r="N123" s="51"/>
      <c r="O123" s="51"/>
      <c r="P123" s="97" t="str">
        <f>IF(spreedResult.!$F134&lt;&gt;"",spreedResult.!$C$10,"")</f>
        <v/>
      </c>
      <c r="Q123" s="97" t="str">
        <f>IF(spreedResult.!$F134&lt;&gt;"",spreedResult.!$C$9,"")</f>
        <v/>
      </c>
      <c r="R123" s="54" t="str">
        <f>IF(spreedResult.!M134&lt;&gt;"",spreedResult.!M134,"")</f>
        <v/>
      </c>
      <c r="S123" s="51" t="str">
        <f>IF(spreedResult.!H134&lt;&gt;"",IF(spreedResult.!$I$8="左記ご住所に送付","2",""),"")</f>
        <v/>
      </c>
      <c r="T123" s="51"/>
      <c r="U123" s="51"/>
      <c r="V123" s="51"/>
      <c r="W123" s="51"/>
      <c r="X123" s="51"/>
      <c r="Y123" s="51"/>
      <c r="Z123" s="51"/>
      <c r="AA123" s="99"/>
      <c r="AB123" s="53" t="str">
        <f t="shared" si="30"/>
        <v/>
      </c>
      <c r="AC123" s="99"/>
      <c r="AD123" s="53" t="str">
        <f t="shared" si="31"/>
        <v/>
      </c>
      <c r="AE123" s="51"/>
      <c r="AF123" s="53" t="str">
        <f t="shared" si="32"/>
        <v/>
      </c>
      <c r="AG123" s="51"/>
      <c r="AH123" s="53" t="str">
        <f t="shared" si="33"/>
        <v/>
      </c>
      <c r="AI123" s="51"/>
      <c r="AJ123" s="53" t="str">
        <f t="shared" si="34"/>
        <v/>
      </c>
      <c r="AK123" s="51"/>
      <c r="AL123" s="53" t="str">
        <f t="shared" si="35"/>
        <v/>
      </c>
      <c r="AM123" s="51"/>
      <c r="AN123" s="53" t="str">
        <f t="shared" si="36"/>
        <v/>
      </c>
      <c r="AO123" s="51"/>
      <c r="AP123" s="53" t="str">
        <f t="shared" si="37"/>
        <v/>
      </c>
      <c r="AQ123" s="51"/>
      <c r="AR123" s="53" t="str">
        <f t="shared" si="38"/>
        <v/>
      </c>
      <c r="AS123" s="51"/>
      <c r="AT123" s="53" t="str">
        <f t="shared" si="39"/>
        <v/>
      </c>
      <c r="AU123" s="51"/>
      <c r="AV123" s="51"/>
      <c r="AW123" s="51"/>
      <c r="AX123" s="51"/>
      <c r="AY123" s="51"/>
      <c r="AZ123" s="51"/>
      <c r="BA123" s="51"/>
    </row>
    <row r="124" spans="1:53" ht="14.25" x14ac:dyDescent="0.15">
      <c r="A124" s="50"/>
      <c r="B124" s="51" t="str">
        <f>IF(spreedResult.!B135&lt;&gt;"",TEXT(spreedResult.!B135,"YYYY")&amp;TEXT(spreedResult.!B135,"MM")&amp;TEXT(spreedResult.!B135,"DD"),"")</f>
        <v/>
      </c>
      <c r="C124" s="51" t="str">
        <f>IF(spreedResult.!C135&lt;&gt;"",VLOOKUP(spreedResult.!C135,spreedResult.!$AU$1:$AV$13,2,0),"")</f>
        <v/>
      </c>
      <c r="D124" s="53"/>
      <c r="E124" s="53"/>
      <c r="F124" s="53"/>
      <c r="G124" s="53"/>
      <c r="H124" s="51" t="str">
        <f>IF(spreedResult.!P135&lt;&gt;"",VLOOKUP(spreedResult.!P135,Course!$A$2:$B$612,2,0),"")</f>
        <v/>
      </c>
      <c r="I124" s="53"/>
      <c r="J124" s="51" t="str">
        <f>CONCATENATE(TRIM(ASC(spreedResult.!F135))," ",TRIM(ASC(spreedResult.!G135)))</f>
        <v xml:space="preserve"> </v>
      </c>
      <c r="K124" s="52" t="str">
        <f>CONCATENATE(TRIM(spreedResult.!H135),"　",TRIM(spreedResult.!I135))</f>
        <v>　</v>
      </c>
      <c r="L124" s="51" t="str">
        <f>IFERROR(VLOOKUP(spreedResult.!K135,spreedResult.!$AX$4:$AY$5,2,0),"")</f>
        <v/>
      </c>
      <c r="M124" s="51" t="str">
        <f>IF(spreedResult.!L135&lt;&gt;"",TEXT(spreedResult.!L135,"YYYY")&amp;TEXT(spreedResult.!L135,"MM")&amp;TEXT(spreedResult.!L135,"DD"),"")</f>
        <v/>
      </c>
      <c r="N124" s="51"/>
      <c r="O124" s="51"/>
      <c r="P124" s="97" t="str">
        <f>IF(spreedResult.!$F135&lt;&gt;"",spreedResult.!$C$10,"")</f>
        <v/>
      </c>
      <c r="Q124" s="97" t="str">
        <f>IF(spreedResult.!$F135&lt;&gt;"",spreedResult.!$C$9,"")</f>
        <v/>
      </c>
      <c r="R124" s="54" t="str">
        <f>IF(spreedResult.!M135&lt;&gt;"",spreedResult.!M135,"")</f>
        <v/>
      </c>
      <c r="S124" s="51" t="str">
        <f>IF(spreedResult.!H135&lt;&gt;"",IF(spreedResult.!$I$8="左記ご住所に送付","2",""),"")</f>
        <v/>
      </c>
      <c r="T124" s="51"/>
      <c r="U124" s="51"/>
      <c r="V124" s="51"/>
      <c r="W124" s="51"/>
      <c r="X124" s="51"/>
      <c r="Y124" s="51"/>
      <c r="Z124" s="51"/>
      <c r="AA124" s="99"/>
      <c r="AB124" s="53" t="str">
        <f t="shared" si="30"/>
        <v/>
      </c>
      <c r="AC124" s="99"/>
      <c r="AD124" s="53" t="str">
        <f t="shared" si="31"/>
        <v/>
      </c>
      <c r="AE124" s="51"/>
      <c r="AF124" s="53" t="str">
        <f t="shared" si="32"/>
        <v/>
      </c>
      <c r="AG124" s="51"/>
      <c r="AH124" s="53" t="str">
        <f t="shared" si="33"/>
        <v/>
      </c>
      <c r="AI124" s="51"/>
      <c r="AJ124" s="53" t="str">
        <f t="shared" si="34"/>
        <v/>
      </c>
      <c r="AK124" s="51"/>
      <c r="AL124" s="53" t="str">
        <f t="shared" si="35"/>
        <v/>
      </c>
      <c r="AM124" s="51"/>
      <c r="AN124" s="53" t="str">
        <f t="shared" si="36"/>
        <v/>
      </c>
      <c r="AO124" s="51"/>
      <c r="AP124" s="53" t="str">
        <f t="shared" si="37"/>
        <v/>
      </c>
      <c r="AQ124" s="51"/>
      <c r="AR124" s="53" t="str">
        <f t="shared" si="38"/>
        <v/>
      </c>
      <c r="AS124" s="51"/>
      <c r="AT124" s="53" t="str">
        <f t="shared" si="39"/>
        <v/>
      </c>
      <c r="AU124" s="51"/>
      <c r="AV124" s="51"/>
      <c r="AW124" s="51"/>
      <c r="AX124" s="51"/>
      <c r="AY124" s="51"/>
      <c r="AZ124" s="51"/>
      <c r="BA124" s="51"/>
    </row>
    <row r="125" spans="1:53" ht="14.25" x14ac:dyDescent="0.15">
      <c r="A125" s="50"/>
      <c r="B125" s="51" t="str">
        <f>IF(spreedResult.!B136&lt;&gt;"",TEXT(spreedResult.!B136,"YYYY")&amp;TEXT(spreedResult.!B136,"MM")&amp;TEXT(spreedResult.!B136,"DD"),"")</f>
        <v/>
      </c>
      <c r="C125" s="51" t="str">
        <f>IF(spreedResult.!C136&lt;&gt;"",VLOOKUP(spreedResult.!C136,spreedResult.!$AU$1:$AV$13,2,0),"")</f>
        <v/>
      </c>
      <c r="D125" s="53"/>
      <c r="E125" s="53"/>
      <c r="F125" s="53"/>
      <c r="G125" s="53"/>
      <c r="H125" s="51" t="str">
        <f>IF(spreedResult.!P136&lt;&gt;"",VLOOKUP(spreedResult.!P136,Course!$A$2:$B$612,2,0),"")</f>
        <v/>
      </c>
      <c r="I125" s="53"/>
      <c r="J125" s="51" t="str">
        <f>CONCATENATE(TRIM(ASC(spreedResult.!F136))," ",TRIM(ASC(spreedResult.!G136)))</f>
        <v xml:space="preserve"> </v>
      </c>
      <c r="K125" s="52" t="str">
        <f>CONCATENATE(TRIM(spreedResult.!H136),"　",TRIM(spreedResult.!I136))</f>
        <v>　</v>
      </c>
      <c r="L125" s="51" t="str">
        <f>IFERROR(VLOOKUP(spreedResult.!K136,spreedResult.!$AX$4:$AY$5,2,0),"")</f>
        <v/>
      </c>
      <c r="M125" s="51" t="str">
        <f>IF(spreedResult.!L136&lt;&gt;"",TEXT(spreedResult.!L136,"YYYY")&amp;TEXT(spreedResult.!L136,"MM")&amp;TEXT(spreedResult.!L136,"DD"),"")</f>
        <v/>
      </c>
      <c r="N125" s="51"/>
      <c r="O125" s="51"/>
      <c r="P125" s="97" t="str">
        <f>IF(spreedResult.!$F136&lt;&gt;"",spreedResult.!$C$10,"")</f>
        <v/>
      </c>
      <c r="Q125" s="97" t="str">
        <f>IF(spreedResult.!$F136&lt;&gt;"",spreedResult.!$C$9,"")</f>
        <v/>
      </c>
      <c r="R125" s="54" t="str">
        <f>IF(spreedResult.!M136&lt;&gt;"",spreedResult.!M136,"")</f>
        <v/>
      </c>
      <c r="S125" s="51" t="str">
        <f>IF(spreedResult.!H136&lt;&gt;"",IF(spreedResult.!$I$8="左記ご住所に送付","2",""),"")</f>
        <v/>
      </c>
      <c r="T125" s="51"/>
      <c r="U125" s="51"/>
      <c r="V125" s="51"/>
      <c r="W125" s="51"/>
      <c r="X125" s="51"/>
      <c r="Y125" s="51"/>
      <c r="Z125" s="51"/>
      <c r="AA125" s="99"/>
      <c r="AB125" s="53" t="str">
        <f t="shared" si="30"/>
        <v/>
      </c>
      <c r="AC125" s="99"/>
      <c r="AD125" s="53" t="str">
        <f t="shared" si="31"/>
        <v/>
      </c>
      <c r="AE125" s="51"/>
      <c r="AF125" s="53" t="str">
        <f t="shared" si="32"/>
        <v/>
      </c>
      <c r="AG125" s="51"/>
      <c r="AH125" s="53" t="str">
        <f t="shared" si="33"/>
        <v/>
      </c>
      <c r="AI125" s="51"/>
      <c r="AJ125" s="53" t="str">
        <f t="shared" si="34"/>
        <v/>
      </c>
      <c r="AK125" s="51"/>
      <c r="AL125" s="53" t="str">
        <f t="shared" si="35"/>
        <v/>
      </c>
      <c r="AM125" s="51"/>
      <c r="AN125" s="53" t="str">
        <f t="shared" si="36"/>
        <v/>
      </c>
      <c r="AO125" s="51"/>
      <c r="AP125" s="53" t="str">
        <f t="shared" si="37"/>
        <v/>
      </c>
      <c r="AQ125" s="51"/>
      <c r="AR125" s="53" t="str">
        <f t="shared" si="38"/>
        <v/>
      </c>
      <c r="AS125" s="51"/>
      <c r="AT125" s="53" t="str">
        <f t="shared" si="39"/>
        <v/>
      </c>
      <c r="AU125" s="51"/>
      <c r="AV125" s="51"/>
      <c r="AW125" s="51"/>
      <c r="AX125" s="51"/>
      <c r="AY125" s="51"/>
      <c r="AZ125" s="51"/>
      <c r="BA125" s="51"/>
    </row>
    <row r="126" spans="1:53" ht="14.25" x14ac:dyDescent="0.15">
      <c r="A126" s="50"/>
      <c r="B126" s="51" t="str">
        <f>IF(spreedResult.!B137&lt;&gt;"",TEXT(spreedResult.!B137,"YYYY")&amp;TEXT(spreedResult.!B137,"MM")&amp;TEXT(spreedResult.!B137,"DD"),"")</f>
        <v/>
      </c>
      <c r="C126" s="51" t="str">
        <f>IF(spreedResult.!C137&lt;&gt;"",VLOOKUP(spreedResult.!C137,spreedResult.!$AU$1:$AV$13,2,0),"")</f>
        <v/>
      </c>
      <c r="D126" s="53"/>
      <c r="E126" s="53"/>
      <c r="F126" s="53"/>
      <c r="G126" s="53"/>
      <c r="H126" s="51" t="str">
        <f>IF(spreedResult.!P137&lt;&gt;"",VLOOKUP(spreedResult.!P137,Course!$A$2:$B$612,2,0),"")</f>
        <v/>
      </c>
      <c r="I126" s="53"/>
      <c r="J126" s="51" t="str">
        <f>CONCATENATE(TRIM(ASC(spreedResult.!F137))," ",TRIM(ASC(spreedResult.!G137)))</f>
        <v xml:space="preserve"> </v>
      </c>
      <c r="K126" s="52" t="str">
        <f>CONCATENATE(TRIM(spreedResult.!H137),"　",TRIM(spreedResult.!I137))</f>
        <v>　</v>
      </c>
      <c r="L126" s="51" t="str">
        <f>IFERROR(VLOOKUP(spreedResult.!K137,spreedResult.!$AX$4:$AY$5,2,0),"")</f>
        <v/>
      </c>
      <c r="M126" s="51" t="str">
        <f>IF(spreedResult.!L137&lt;&gt;"",TEXT(spreedResult.!L137,"YYYY")&amp;TEXT(spreedResult.!L137,"MM")&amp;TEXT(spreedResult.!L137,"DD"),"")</f>
        <v/>
      </c>
      <c r="N126" s="51"/>
      <c r="O126" s="51"/>
      <c r="P126" s="97" t="str">
        <f>IF(spreedResult.!$F137&lt;&gt;"",spreedResult.!$C$10,"")</f>
        <v/>
      </c>
      <c r="Q126" s="97" t="str">
        <f>IF(spreedResult.!$F137&lt;&gt;"",spreedResult.!$C$9,"")</f>
        <v/>
      </c>
      <c r="R126" s="54" t="str">
        <f>IF(spreedResult.!M137&lt;&gt;"",spreedResult.!M137,"")</f>
        <v/>
      </c>
      <c r="S126" s="51" t="str">
        <f>IF(spreedResult.!H137&lt;&gt;"",IF(spreedResult.!$I$8="左記ご住所に送付","2",""),"")</f>
        <v/>
      </c>
      <c r="T126" s="51"/>
      <c r="U126" s="51"/>
      <c r="V126" s="51"/>
      <c r="W126" s="51"/>
      <c r="X126" s="51"/>
      <c r="Y126" s="51"/>
      <c r="Z126" s="51"/>
      <c r="AA126" s="99"/>
      <c r="AB126" s="53" t="str">
        <f t="shared" si="30"/>
        <v/>
      </c>
      <c r="AC126" s="99"/>
      <c r="AD126" s="53" t="str">
        <f t="shared" si="31"/>
        <v/>
      </c>
      <c r="AE126" s="51"/>
      <c r="AF126" s="53" t="str">
        <f t="shared" si="32"/>
        <v/>
      </c>
      <c r="AG126" s="51"/>
      <c r="AH126" s="53" t="str">
        <f t="shared" si="33"/>
        <v/>
      </c>
      <c r="AI126" s="51"/>
      <c r="AJ126" s="53" t="str">
        <f t="shared" si="34"/>
        <v/>
      </c>
      <c r="AK126" s="51"/>
      <c r="AL126" s="53" t="str">
        <f t="shared" si="35"/>
        <v/>
      </c>
      <c r="AM126" s="51"/>
      <c r="AN126" s="53" t="str">
        <f t="shared" si="36"/>
        <v/>
      </c>
      <c r="AO126" s="51"/>
      <c r="AP126" s="53" t="str">
        <f t="shared" si="37"/>
        <v/>
      </c>
      <c r="AQ126" s="51"/>
      <c r="AR126" s="53" t="str">
        <f t="shared" si="38"/>
        <v/>
      </c>
      <c r="AS126" s="51"/>
      <c r="AT126" s="53" t="str">
        <f t="shared" si="39"/>
        <v/>
      </c>
      <c r="AU126" s="51"/>
      <c r="AV126" s="51"/>
      <c r="AW126" s="51"/>
      <c r="AX126" s="51"/>
      <c r="AY126" s="51"/>
      <c r="AZ126" s="51"/>
      <c r="BA126" s="51"/>
    </row>
    <row r="127" spans="1:53" ht="14.25" x14ac:dyDescent="0.15">
      <c r="A127" s="50"/>
      <c r="B127" s="51" t="str">
        <f>IF(spreedResult.!B138&lt;&gt;"",TEXT(spreedResult.!B138,"YYYY")&amp;TEXT(spreedResult.!B138,"MM")&amp;TEXT(spreedResult.!B138,"DD"),"")</f>
        <v/>
      </c>
      <c r="C127" s="51" t="str">
        <f>IF(spreedResult.!C138&lt;&gt;"",VLOOKUP(spreedResult.!C138,spreedResult.!$AU$1:$AV$13,2,0),"")</f>
        <v/>
      </c>
      <c r="D127" s="53"/>
      <c r="E127" s="53"/>
      <c r="F127" s="53"/>
      <c r="G127" s="53"/>
      <c r="H127" s="51" t="str">
        <f>IF(spreedResult.!P138&lt;&gt;"",VLOOKUP(spreedResult.!P138,Course!$A$2:$B$612,2,0),"")</f>
        <v/>
      </c>
      <c r="I127" s="53"/>
      <c r="J127" s="51" t="str">
        <f>CONCATENATE(TRIM(ASC(spreedResult.!F138))," ",TRIM(ASC(spreedResult.!G138)))</f>
        <v xml:space="preserve"> </v>
      </c>
      <c r="K127" s="52" t="str">
        <f>CONCATENATE(TRIM(spreedResult.!H138),"　",TRIM(spreedResult.!I138))</f>
        <v>　</v>
      </c>
      <c r="L127" s="51" t="str">
        <f>IFERROR(VLOOKUP(spreedResult.!K138,spreedResult.!$AX$4:$AY$5,2,0),"")</f>
        <v/>
      </c>
      <c r="M127" s="51" t="str">
        <f>IF(spreedResult.!L138&lt;&gt;"",TEXT(spreedResult.!L138,"YYYY")&amp;TEXT(spreedResult.!L138,"MM")&amp;TEXT(spreedResult.!L138,"DD"),"")</f>
        <v/>
      </c>
      <c r="N127" s="51"/>
      <c r="O127" s="51"/>
      <c r="P127" s="97" t="str">
        <f>IF(spreedResult.!$F138&lt;&gt;"",spreedResult.!$C$10,"")</f>
        <v/>
      </c>
      <c r="Q127" s="97" t="str">
        <f>IF(spreedResult.!$F138&lt;&gt;"",spreedResult.!$C$9,"")</f>
        <v/>
      </c>
      <c r="R127" s="54" t="str">
        <f>IF(spreedResult.!M138&lt;&gt;"",spreedResult.!M138,"")</f>
        <v/>
      </c>
      <c r="S127" s="51" t="str">
        <f>IF(spreedResult.!H138&lt;&gt;"",IF(spreedResult.!$I$8="左記ご住所に送付","2",""),"")</f>
        <v/>
      </c>
      <c r="T127" s="51"/>
      <c r="U127" s="51"/>
      <c r="V127" s="51"/>
      <c r="W127" s="51"/>
      <c r="X127" s="51"/>
      <c r="Y127" s="51"/>
      <c r="Z127" s="51"/>
      <c r="AA127" s="99"/>
      <c r="AB127" s="53" t="str">
        <f t="shared" si="30"/>
        <v/>
      </c>
      <c r="AC127" s="99"/>
      <c r="AD127" s="53" t="str">
        <f t="shared" si="31"/>
        <v/>
      </c>
      <c r="AE127" s="51"/>
      <c r="AF127" s="53" t="str">
        <f t="shared" si="32"/>
        <v/>
      </c>
      <c r="AG127" s="51"/>
      <c r="AH127" s="53" t="str">
        <f t="shared" si="33"/>
        <v/>
      </c>
      <c r="AI127" s="51"/>
      <c r="AJ127" s="53" t="str">
        <f t="shared" si="34"/>
        <v/>
      </c>
      <c r="AK127" s="51"/>
      <c r="AL127" s="53" t="str">
        <f t="shared" si="35"/>
        <v/>
      </c>
      <c r="AM127" s="51"/>
      <c r="AN127" s="53" t="str">
        <f t="shared" si="36"/>
        <v/>
      </c>
      <c r="AO127" s="51"/>
      <c r="AP127" s="53" t="str">
        <f t="shared" si="37"/>
        <v/>
      </c>
      <c r="AQ127" s="51"/>
      <c r="AR127" s="53" t="str">
        <f t="shared" si="38"/>
        <v/>
      </c>
      <c r="AS127" s="51"/>
      <c r="AT127" s="53" t="str">
        <f t="shared" si="39"/>
        <v/>
      </c>
      <c r="AU127" s="51"/>
      <c r="AV127" s="51"/>
      <c r="AW127" s="51"/>
      <c r="AX127" s="51"/>
      <c r="AY127" s="51"/>
      <c r="AZ127" s="51"/>
      <c r="BA127" s="51"/>
    </row>
    <row r="128" spans="1:53" ht="14.25" x14ac:dyDescent="0.15">
      <c r="A128" s="50"/>
      <c r="B128" s="51" t="str">
        <f>IF(spreedResult.!B139&lt;&gt;"",TEXT(spreedResult.!B139,"YYYY")&amp;TEXT(spreedResult.!B139,"MM")&amp;TEXT(spreedResult.!B139,"DD"),"")</f>
        <v/>
      </c>
      <c r="C128" s="51" t="str">
        <f>IF(spreedResult.!C139&lt;&gt;"",VLOOKUP(spreedResult.!C139,spreedResult.!$AU$1:$AV$13,2,0),"")</f>
        <v/>
      </c>
      <c r="D128" s="53"/>
      <c r="E128" s="53"/>
      <c r="F128" s="53"/>
      <c r="G128" s="53"/>
      <c r="H128" s="51" t="str">
        <f>IF(spreedResult.!P139&lt;&gt;"",VLOOKUP(spreedResult.!P139,Course!$A$2:$B$612,2,0),"")</f>
        <v/>
      </c>
      <c r="I128" s="53"/>
      <c r="J128" s="51" t="str">
        <f>CONCATENATE(TRIM(ASC(spreedResult.!F139))," ",TRIM(ASC(spreedResult.!G139)))</f>
        <v xml:space="preserve"> </v>
      </c>
      <c r="K128" s="52" t="str">
        <f>CONCATENATE(TRIM(spreedResult.!H139),"　",TRIM(spreedResult.!I139))</f>
        <v>　</v>
      </c>
      <c r="L128" s="51" t="str">
        <f>IFERROR(VLOOKUP(spreedResult.!K139,spreedResult.!$AX$4:$AY$5,2,0),"")</f>
        <v/>
      </c>
      <c r="M128" s="51" t="str">
        <f>IF(spreedResult.!L139&lt;&gt;"",TEXT(spreedResult.!L139,"YYYY")&amp;TEXT(spreedResult.!L139,"MM")&amp;TEXT(spreedResult.!L139,"DD"),"")</f>
        <v/>
      </c>
      <c r="N128" s="51"/>
      <c r="O128" s="51"/>
      <c r="P128" s="97" t="str">
        <f>IF(spreedResult.!$F139&lt;&gt;"",spreedResult.!$C$10,"")</f>
        <v/>
      </c>
      <c r="Q128" s="97" t="str">
        <f>IF(spreedResult.!$F139&lt;&gt;"",spreedResult.!$C$9,"")</f>
        <v/>
      </c>
      <c r="R128" s="54" t="str">
        <f>IF(spreedResult.!M139&lt;&gt;"",spreedResult.!M139,"")</f>
        <v/>
      </c>
      <c r="S128" s="51" t="str">
        <f>IF(spreedResult.!H139&lt;&gt;"",IF(spreedResult.!$I$8="左記ご住所に送付","2",""),"")</f>
        <v/>
      </c>
      <c r="T128" s="51"/>
      <c r="U128" s="51"/>
      <c r="V128" s="51"/>
      <c r="W128" s="51"/>
      <c r="X128" s="51"/>
      <c r="Y128" s="51"/>
      <c r="Z128" s="51"/>
      <c r="AA128" s="99"/>
      <c r="AB128" s="53" t="str">
        <f t="shared" si="30"/>
        <v/>
      </c>
      <c r="AC128" s="99"/>
      <c r="AD128" s="53" t="str">
        <f t="shared" si="31"/>
        <v/>
      </c>
      <c r="AE128" s="51"/>
      <c r="AF128" s="53" t="str">
        <f t="shared" si="32"/>
        <v/>
      </c>
      <c r="AG128" s="51"/>
      <c r="AH128" s="53" t="str">
        <f t="shared" si="33"/>
        <v/>
      </c>
      <c r="AI128" s="51"/>
      <c r="AJ128" s="53" t="str">
        <f t="shared" si="34"/>
        <v/>
      </c>
      <c r="AK128" s="51"/>
      <c r="AL128" s="53" t="str">
        <f t="shared" si="35"/>
        <v/>
      </c>
      <c r="AM128" s="51"/>
      <c r="AN128" s="53" t="str">
        <f t="shared" si="36"/>
        <v/>
      </c>
      <c r="AO128" s="51"/>
      <c r="AP128" s="53" t="str">
        <f t="shared" si="37"/>
        <v/>
      </c>
      <c r="AQ128" s="51"/>
      <c r="AR128" s="53" t="str">
        <f t="shared" si="38"/>
        <v/>
      </c>
      <c r="AS128" s="51"/>
      <c r="AT128" s="53" t="str">
        <f t="shared" si="39"/>
        <v/>
      </c>
      <c r="AU128" s="51"/>
      <c r="AV128" s="51"/>
      <c r="AW128" s="51"/>
      <c r="AX128" s="51"/>
      <c r="AY128" s="51"/>
      <c r="AZ128" s="51"/>
      <c r="BA128" s="51"/>
    </row>
    <row r="129" spans="1:53" ht="14.25" x14ac:dyDescent="0.15">
      <c r="A129" s="50"/>
      <c r="B129" s="51" t="str">
        <f>IF(spreedResult.!B140&lt;&gt;"",TEXT(spreedResult.!B140,"YYYY")&amp;TEXT(spreedResult.!B140,"MM")&amp;TEXT(spreedResult.!B140,"DD"),"")</f>
        <v/>
      </c>
      <c r="C129" s="51" t="str">
        <f>IF(spreedResult.!C140&lt;&gt;"",VLOOKUP(spreedResult.!C140,spreedResult.!$AU$1:$AV$13,2,0),"")</f>
        <v/>
      </c>
      <c r="D129" s="53"/>
      <c r="E129" s="53"/>
      <c r="F129" s="53"/>
      <c r="G129" s="53"/>
      <c r="H129" s="51" t="str">
        <f>IF(spreedResult.!P140&lt;&gt;"",VLOOKUP(spreedResult.!P140,Course!$A$2:$B$612,2,0),"")</f>
        <v/>
      </c>
      <c r="I129" s="53"/>
      <c r="J129" s="51" t="str">
        <f>CONCATENATE(TRIM(ASC(spreedResult.!F140))," ",TRIM(ASC(spreedResult.!G140)))</f>
        <v xml:space="preserve"> </v>
      </c>
      <c r="K129" s="52" t="str">
        <f>CONCATENATE(TRIM(spreedResult.!H140),"　",TRIM(spreedResult.!I140))</f>
        <v>　</v>
      </c>
      <c r="L129" s="51" t="str">
        <f>IFERROR(VLOOKUP(spreedResult.!K140,spreedResult.!$AX$4:$AY$5,2,0),"")</f>
        <v/>
      </c>
      <c r="M129" s="51" t="str">
        <f>IF(spreedResult.!L140&lt;&gt;"",TEXT(spreedResult.!L140,"YYYY")&amp;TEXT(spreedResult.!L140,"MM")&amp;TEXT(spreedResult.!L140,"DD"),"")</f>
        <v/>
      </c>
      <c r="N129" s="51"/>
      <c r="O129" s="51"/>
      <c r="P129" s="97" t="str">
        <f>IF(spreedResult.!$F140&lt;&gt;"",spreedResult.!$C$10,"")</f>
        <v/>
      </c>
      <c r="Q129" s="97" t="str">
        <f>IF(spreedResult.!$F140&lt;&gt;"",spreedResult.!$C$9,"")</f>
        <v/>
      </c>
      <c r="R129" s="54" t="str">
        <f>IF(spreedResult.!M140&lt;&gt;"",spreedResult.!M140,"")</f>
        <v/>
      </c>
      <c r="S129" s="51" t="str">
        <f>IF(spreedResult.!H140&lt;&gt;"",IF(spreedResult.!$I$8="左記ご住所に送付","2",""),"")</f>
        <v/>
      </c>
      <c r="T129" s="51"/>
      <c r="U129" s="51"/>
      <c r="V129" s="51"/>
      <c r="W129" s="51"/>
      <c r="X129" s="51"/>
      <c r="Y129" s="51"/>
      <c r="Z129" s="51"/>
      <c r="AA129" s="99"/>
      <c r="AB129" s="53" t="str">
        <f t="shared" si="30"/>
        <v/>
      </c>
      <c r="AC129" s="99"/>
      <c r="AD129" s="53" t="str">
        <f t="shared" si="31"/>
        <v/>
      </c>
      <c r="AE129" s="51"/>
      <c r="AF129" s="53" t="str">
        <f t="shared" si="32"/>
        <v/>
      </c>
      <c r="AG129" s="51"/>
      <c r="AH129" s="53" t="str">
        <f t="shared" si="33"/>
        <v/>
      </c>
      <c r="AI129" s="51"/>
      <c r="AJ129" s="53" t="str">
        <f t="shared" si="34"/>
        <v/>
      </c>
      <c r="AK129" s="51"/>
      <c r="AL129" s="53" t="str">
        <f t="shared" si="35"/>
        <v/>
      </c>
      <c r="AM129" s="51"/>
      <c r="AN129" s="53" t="str">
        <f t="shared" si="36"/>
        <v/>
      </c>
      <c r="AO129" s="51"/>
      <c r="AP129" s="53" t="str">
        <f t="shared" si="37"/>
        <v/>
      </c>
      <c r="AQ129" s="51"/>
      <c r="AR129" s="53" t="str">
        <f t="shared" si="38"/>
        <v/>
      </c>
      <c r="AS129" s="51"/>
      <c r="AT129" s="53" t="str">
        <f t="shared" si="39"/>
        <v/>
      </c>
      <c r="AU129" s="51"/>
      <c r="AV129" s="51"/>
      <c r="AW129" s="51"/>
      <c r="AX129" s="51"/>
      <c r="AY129" s="51"/>
      <c r="AZ129" s="51"/>
      <c r="BA129" s="51"/>
    </row>
    <row r="130" spans="1:53" ht="14.25" x14ac:dyDescent="0.15">
      <c r="A130" s="50"/>
      <c r="B130" s="51" t="str">
        <f>IF(spreedResult.!B141&lt;&gt;"",TEXT(spreedResult.!B141,"YYYY")&amp;TEXT(spreedResult.!B141,"MM")&amp;TEXT(spreedResult.!B141,"DD"),"")</f>
        <v/>
      </c>
      <c r="C130" s="51" t="str">
        <f>IF(spreedResult.!C141&lt;&gt;"",VLOOKUP(spreedResult.!C141,spreedResult.!$AU$1:$AV$13,2,0),"")</f>
        <v/>
      </c>
      <c r="D130" s="53"/>
      <c r="E130" s="53"/>
      <c r="F130" s="53"/>
      <c r="G130" s="53"/>
      <c r="H130" s="51" t="str">
        <f>IF(spreedResult.!P141&lt;&gt;"",VLOOKUP(spreedResult.!P141,Course!$A$2:$B$612,2,0),"")</f>
        <v/>
      </c>
      <c r="I130" s="53"/>
      <c r="J130" s="51" t="str">
        <f>CONCATENATE(TRIM(ASC(spreedResult.!F141))," ",TRIM(ASC(spreedResult.!G141)))</f>
        <v xml:space="preserve"> </v>
      </c>
      <c r="K130" s="52" t="str">
        <f>CONCATENATE(TRIM(spreedResult.!H141),"　",TRIM(spreedResult.!I141))</f>
        <v>　</v>
      </c>
      <c r="L130" s="51" t="str">
        <f>IFERROR(VLOOKUP(spreedResult.!K141,spreedResult.!$AX$4:$AY$5,2,0),"")</f>
        <v/>
      </c>
      <c r="M130" s="51" t="str">
        <f>IF(spreedResult.!L141&lt;&gt;"",TEXT(spreedResult.!L141,"YYYY")&amp;TEXT(spreedResult.!L141,"MM")&amp;TEXT(spreedResult.!L141,"DD"),"")</f>
        <v/>
      </c>
      <c r="N130" s="51"/>
      <c r="O130" s="51"/>
      <c r="P130" s="97" t="str">
        <f>IF(spreedResult.!$F141&lt;&gt;"",spreedResult.!$C$10,"")</f>
        <v/>
      </c>
      <c r="Q130" s="97" t="str">
        <f>IF(spreedResult.!$F141&lt;&gt;"",spreedResult.!$C$9,"")</f>
        <v/>
      </c>
      <c r="R130" s="54" t="str">
        <f>IF(spreedResult.!M141&lt;&gt;"",spreedResult.!M141,"")</f>
        <v/>
      </c>
      <c r="S130" s="51" t="str">
        <f>IF(spreedResult.!H141&lt;&gt;"",IF(spreedResult.!$I$8="左記ご住所に送付","2",""),"")</f>
        <v/>
      </c>
      <c r="T130" s="51"/>
      <c r="U130" s="51"/>
      <c r="V130" s="51"/>
      <c r="W130" s="51"/>
      <c r="X130" s="51"/>
      <c r="Y130" s="51"/>
      <c r="Z130" s="51"/>
      <c r="AA130" s="99"/>
      <c r="AB130" s="53" t="str">
        <f t="shared" si="30"/>
        <v/>
      </c>
      <c r="AC130" s="99"/>
      <c r="AD130" s="53" t="str">
        <f t="shared" si="31"/>
        <v/>
      </c>
      <c r="AE130" s="51"/>
      <c r="AF130" s="53" t="str">
        <f t="shared" si="32"/>
        <v/>
      </c>
      <c r="AG130" s="51"/>
      <c r="AH130" s="53" t="str">
        <f t="shared" si="33"/>
        <v/>
      </c>
      <c r="AI130" s="51"/>
      <c r="AJ130" s="53" t="str">
        <f t="shared" si="34"/>
        <v/>
      </c>
      <c r="AK130" s="51"/>
      <c r="AL130" s="53" t="str">
        <f t="shared" si="35"/>
        <v/>
      </c>
      <c r="AM130" s="51"/>
      <c r="AN130" s="53" t="str">
        <f t="shared" si="36"/>
        <v/>
      </c>
      <c r="AO130" s="51"/>
      <c r="AP130" s="53" t="str">
        <f t="shared" si="37"/>
        <v/>
      </c>
      <c r="AQ130" s="51"/>
      <c r="AR130" s="53" t="str">
        <f t="shared" si="38"/>
        <v/>
      </c>
      <c r="AS130" s="51"/>
      <c r="AT130" s="53" t="str">
        <f t="shared" si="39"/>
        <v/>
      </c>
      <c r="AU130" s="51"/>
      <c r="AV130" s="51"/>
      <c r="AW130" s="51"/>
      <c r="AX130" s="51"/>
      <c r="AY130" s="51"/>
      <c r="AZ130" s="51"/>
      <c r="BA130" s="51"/>
    </row>
    <row r="131" spans="1:53" ht="14.25" x14ac:dyDescent="0.15">
      <c r="A131" s="50"/>
      <c r="B131" s="51" t="str">
        <f>IF(spreedResult.!B142&lt;&gt;"",TEXT(spreedResult.!B142,"YYYY")&amp;TEXT(spreedResult.!B142,"MM")&amp;TEXT(spreedResult.!B142,"DD"),"")</f>
        <v/>
      </c>
      <c r="C131" s="51" t="str">
        <f>IF(spreedResult.!C142&lt;&gt;"",VLOOKUP(spreedResult.!C142,spreedResult.!$AU$1:$AV$13,2,0),"")</f>
        <v/>
      </c>
      <c r="D131" s="53"/>
      <c r="E131" s="53"/>
      <c r="F131" s="53"/>
      <c r="G131" s="53"/>
      <c r="H131" s="51" t="str">
        <f>IF(spreedResult.!P142&lt;&gt;"",VLOOKUP(spreedResult.!P142,Course!$A$2:$B$612,2,0),"")</f>
        <v/>
      </c>
      <c r="I131" s="53"/>
      <c r="J131" s="51" t="str">
        <f>CONCATENATE(TRIM(ASC(spreedResult.!F142))," ",TRIM(ASC(spreedResult.!G142)))</f>
        <v xml:space="preserve"> </v>
      </c>
      <c r="K131" s="52" t="str">
        <f>CONCATENATE(TRIM(spreedResult.!H142),"　",TRIM(spreedResult.!I142))</f>
        <v>　</v>
      </c>
      <c r="L131" s="51" t="str">
        <f>IFERROR(VLOOKUP(spreedResult.!K142,spreedResult.!$AX$4:$AY$5,2,0),"")</f>
        <v/>
      </c>
      <c r="M131" s="51" t="str">
        <f>IF(spreedResult.!L142&lt;&gt;"",TEXT(spreedResult.!L142,"YYYY")&amp;TEXT(spreedResult.!L142,"MM")&amp;TEXT(spreedResult.!L142,"DD"),"")</f>
        <v/>
      </c>
      <c r="N131" s="51"/>
      <c r="O131" s="51"/>
      <c r="P131" s="97" t="str">
        <f>IF(spreedResult.!$F142&lt;&gt;"",spreedResult.!$C$10,"")</f>
        <v/>
      </c>
      <c r="Q131" s="97" t="str">
        <f>IF(spreedResult.!$F142&lt;&gt;"",spreedResult.!$C$9,"")</f>
        <v/>
      </c>
      <c r="R131" s="54" t="str">
        <f>IF(spreedResult.!M142&lt;&gt;"",spreedResult.!M142,"")</f>
        <v/>
      </c>
      <c r="S131" s="51" t="str">
        <f>IF(spreedResult.!H142&lt;&gt;"",IF(spreedResult.!$I$8="左記ご住所に送付","2",""),"")</f>
        <v/>
      </c>
      <c r="T131" s="51"/>
      <c r="U131" s="51"/>
      <c r="V131" s="51"/>
      <c r="W131" s="51"/>
      <c r="X131" s="51"/>
      <c r="Y131" s="51"/>
      <c r="Z131" s="51"/>
      <c r="AA131" s="99"/>
      <c r="AB131" s="53" t="str">
        <f t="shared" si="30"/>
        <v/>
      </c>
      <c r="AC131" s="99"/>
      <c r="AD131" s="53" t="str">
        <f t="shared" si="31"/>
        <v/>
      </c>
      <c r="AE131" s="51"/>
      <c r="AF131" s="53" t="str">
        <f t="shared" si="32"/>
        <v/>
      </c>
      <c r="AG131" s="51"/>
      <c r="AH131" s="53" t="str">
        <f t="shared" si="33"/>
        <v/>
      </c>
      <c r="AI131" s="51"/>
      <c r="AJ131" s="53" t="str">
        <f t="shared" si="34"/>
        <v/>
      </c>
      <c r="AK131" s="51"/>
      <c r="AL131" s="53" t="str">
        <f t="shared" si="35"/>
        <v/>
      </c>
      <c r="AM131" s="51"/>
      <c r="AN131" s="53" t="str">
        <f t="shared" si="36"/>
        <v/>
      </c>
      <c r="AO131" s="51"/>
      <c r="AP131" s="53" t="str">
        <f t="shared" si="37"/>
        <v/>
      </c>
      <c r="AQ131" s="51"/>
      <c r="AR131" s="53" t="str">
        <f t="shared" si="38"/>
        <v/>
      </c>
      <c r="AS131" s="51"/>
      <c r="AT131" s="53" t="str">
        <f t="shared" si="39"/>
        <v/>
      </c>
      <c r="AU131" s="51"/>
      <c r="AV131" s="51"/>
      <c r="AW131" s="51"/>
      <c r="AX131" s="51"/>
      <c r="AY131" s="51"/>
      <c r="AZ131" s="51"/>
      <c r="BA131" s="51"/>
    </row>
    <row r="132" spans="1:53" ht="14.25" x14ac:dyDescent="0.15">
      <c r="A132" s="50"/>
      <c r="B132" s="51" t="str">
        <f>IF(spreedResult.!B143&lt;&gt;"",TEXT(spreedResult.!B143,"YYYY")&amp;TEXT(spreedResult.!B143,"MM")&amp;TEXT(spreedResult.!B143,"DD"),"")</f>
        <v/>
      </c>
      <c r="C132" s="51" t="str">
        <f>IF(spreedResult.!C143&lt;&gt;"",VLOOKUP(spreedResult.!C143,spreedResult.!$AU$1:$AV$13,2,0),"")</f>
        <v/>
      </c>
      <c r="D132" s="53"/>
      <c r="E132" s="53"/>
      <c r="F132" s="53"/>
      <c r="G132" s="53"/>
      <c r="H132" s="51" t="str">
        <f>IF(spreedResult.!P143&lt;&gt;"",VLOOKUP(spreedResult.!P143,Course!$A$2:$B$612,2,0),"")</f>
        <v/>
      </c>
      <c r="I132" s="53"/>
      <c r="J132" s="51" t="str">
        <f>CONCATENATE(TRIM(ASC(spreedResult.!F143))," ",TRIM(ASC(spreedResult.!G143)))</f>
        <v xml:space="preserve"> </v>
      </c>
      <c r="K132" s="52" t="str">
        <f>CONCATENATE(TRIM(spreedResult.!H143),"　",TRIM(spreedResult.!I143))</f>
        <v>　</v>
      </c>
      <c r="L132" s="51" t="str">
        <f>IFERROR(VLOOKUP(spreedResult.!K143,spreedResult.!$AX$4:$AY$5,2,0),"")</f>
        <v/>
      </c>
      <c r="M132" s="51" t="str">
        <f>IF(spreedResult.!L143&lt;&gt;"",TEXT(spreedResult.!L143,"YYYY")&amp;TEXT(spreedResult.!L143,"MM")&amp;TEXT(spreedResult.!L143,"DD"),"")</f>
        <v/>
      </c>
      <c r="N132" s="51"/>
      <c r="O132" s="51"/>
      <c r="P132" s="97" t="str">
        <f>IF(spreedResult.!$F143&lt;&gt;"",spreedResult.!$C$10,"")</f>
        <v/>
      </c>
      <c r="Q132" s="97" t="str">
        <f>IF(spreedResult.!$F143&lt;&gt;"",spreedResult.!$C$9,"")</f>
        <v/>
      </c>
      <c r="R132" s="54" t="str">
        <f>IF(spreedResult.!M143&lt;&gt;"",spreedResult.!M143,"")</f>
        <v/>
      </c>
      <c r="S132" s="51" t="str">
        <f>IF(spreedResult.!H143&lt;&gt;"",IF(spreedResult.!$I$8="左記ご住所に送付","2",""),"")</f>
        <v/>
      </c>
      <c r="T132" s="51"/>
      <c r="U132" s="51"/>
      <c r="V132" s="51"/>
      <c r="W132" s="51"/>
      <c r="X132" s="51"/>
      <c r="Y132" s="51"/>
      <c r="Z132" s="51"/>
      <c r="AA132" s="99"/>
      <c r="AB132" s="53" t="str">
        <f t="shared" si="30"/>
        <v/>
      </c>
      <c r="AC132" s="99"/>
      <c r="AD132" s="53" t="str">
        <f t="shared" si="31"/>
        <v/>
      </c>
      <c r="AE132" s="51"/>
      <c r="AF132" s="53" t="str">
        <f t="shared" si="32"/>
        <v/>
      </c>
      <c r="AG132" s="51"/>
      <c r="AH132" s="53" t="str">
        <f t="shared" si="33"/>
        <v/>
      </c>
      <c r="AI132" s="51"/>
      <c r="AJ132" s="53" t="str">
        <f t="shared" si="34"/>
        <v/>
      </c>
      <c r="AK132" s="51"/>
      <c r="AL132" s="53" t="str">
        <f t="shared" si="35"/>
        <v/>
      </c>
      <c r="AM132" s="51"/>
      <c r="AN132" s="53" t="str">
        <f t="shared" si="36"/>
        <v/>
      </c>
      <c r="AO132" s="51"/>
      <c r="AP132" s="53" t="str">
        <f t="shared" si="37"/>
        <v/>
      </c>
      <c r="AQ132" s="51"/>
      <c r="AR132" s="53" t="str">
        <f t="shared" si="38"/>
        <v/>
      </c>
      <c r="AS132" s="51"/>
      <c r="AT132" s="53" t="str">
        <f t="shared" si="39"/>
        <v/>
      </c>
      <c r="AU132" s="51"/>
      <c r="AV132" s="51"/>
      <c r="AW132" s="51"/>
      <c r="AX132" s="51"/>
      <c r="AY132" s="51"/>
      <c r="AZ132" s="51"/>
      <c r="BA132" s="51"/>
    </row>
    <row r="133" spans="1:53" ht="14.25" x14ac:dyDescent="0.15">
      <c r="A133" s="50"/>
      <c r="B133" s="51" t="str">
        <f>IF(spreedResult.!B144&lt;&gt;"",TEXT(spreedResult.!B144,"YYYY")&amp;TEXT(spreedResult.!B144,"MM")&amp;TEXT(spreedResult.!B144,"DD"),"")</f>
        <v/>
      </c>
      <c r="C133" s="51" t="str">
        <f>IF(spreedResult.!C144&lt;&gt;"",VLOOKUP(spreedResult.!C144,spreedResult.!$AU$1:$AV$13,2,0),"")</f>
        <v/>
      </c>
      <c r="D133" s="53"/>
      <c r="E133" s="53"/>
      <c r="F133" s="53"/>
      <c r="G133" s="53"/>
      <c r="H133" s="51" t="str">
        <f>IF(spreedResult.!P144&lt;&gt;"",VLOOKUP(spreedResult.!P144,Course!$A$2:$B$612,2,0),"")</f>
        <v/>
      </c>
      <c r="I133" s="53"/>
      <c r="J133" s="51" t="str">
        <f>CONCATENATE(TRIM(ASC(spreedResult.!F144))," ",TRIM(ASC(spreedResult.!G144)))</f>
        <v xml:space="preserve"> </v>
      </c>
      <c r="K133" s="52" t="str">
        <f>CONCATENATE(TRIM(spreedResult.!H144),"　",TRIM(spreedResult.!I144))</f>
        <v>　</v>
      </c>
      <c r="L133" s="51" t="str">
        <f>IFERROR(VLOOKUP(spreedResult.!K144,spreedResult.!$AX$4:$AY$5,2,0),"")</f>
        <v/>
      </c>
      <c r="M133" s="51" t="str">
        <f>IF(spreedResult.!L144&lt;&gt;"",TEXT(spreedResult.!L144,"YYYY")&amp;TEXT(spreedResult.!L144,"MM")&amp;TEXT(spreedResult.!L144,"DD"),"")</f>
        <v/>
      </c>
      <c r="N133" s="51"/>
      <c r="O133" s="51"/>
      <c r="P133" s="97" t="str">
        <f>IF(spreedResult.!$F144&lt;&gt;"",spreedResult.!$C$10,"")</f>
        <v/>
      </c>
      <c r="Q133" s="97" t="str">
        <f>IF(spreedResult.!$F144&lt;&gt;"",spreedResult.!$C$9,"")</f>
        <v/>
      </c>
      <c r="R133" s="54" t="str">
        <f>IF(spreedResult.!M144&lt;&gt;"",spreedResult.!M144,"")</f>
        <v/>
      </c>
      <c r="S133" s="51" t="str">
        <f>IF(spreedResult.!H144&lt;&gt;"",IF(spreedResult.!$I$8="左記ご住所に送付","2",""),"")</f>
        <v/>
      </c>
      <c r="T133" s="51"/>
      <c r="U133" s="51"/>
      <c r="V133" s="51"/>
      <c r="W133" s="51"/>
      <c r="X133" s="51"/>
      <c r="Y133" s="51"/>
      <c r="Z133" s="51"/>
      <c r="AA133" s="99"/>
      <c r="AB133" s="53" t="str">
        <f t="shared" si="30"/>
        <v/>
      </c>
      <c r="AC133" s="99"/>
      <c r="AD133" s="53" t="str">
        <f t="shared" si="31"/>
        <v/>
      </c>
      <c r="AE133" s="51"/>
      <c r="AF133" s="53" t="str">
        <f t="shared" si="32"/>
        <v/>
      </c>
      <c r="AG133" s="51"/>
      <c r="AH133" s="53" t="str">
        <f t="shared" si="33"/>
        <v/>
      </c>
      <c r="AI133" s="51"/>
      <c r="AJ133" s="53" t="str">
        <f t="shared" si="34"/>
        <v/>
      </c>
      <c r="AK133" s="51"/>
      <c r="AL133" s="53" t="str">
        <f t="shared" si="35"/>
        <v/>
      </c>
      <c r="AM133" s="51"/>
      <c r="AN133" s="53" t="str">
        <f t="shared" si="36"/>
        <v/>
      </c>
      <c r="AO133" s="51"/>
      <c r="AP133" s="53" t="str">
        <f t="shared" si="37"/>
        <v/>
      </c>
      <c r="AQ133" s="51"/>
      <c r="AR133" s="53" t="str">
        <f t="shared" si="38"/>
        <v/>
      </c>
      <c r="AS133" s="51"/>
      <c r="AT133" s="53" t="str">
        <f t="shared" si="39"/>
        <v/>
      </c>
      <c r="AU133" s="51"/>
      <c r="AV133" s="51"/>
      <c r="AW133" s="51"/>
      <c r="AX133" s="51"/>
      <c r="AY133" s="51"/>
      <c r="AZ133" s="51"/>
      <c r="BA133" s="51"/>
    </row>
    <row r="134" spans="1:53" ht="14.25" x14ac:dyDescent="0.15">
      <c r="A134" s="50"/>
      <c r="B134" s="51" t="str">
        <f>IF(spreedResult.!B145&lt;&gt;"",TEXT(spreedResult.!B145,"YYYY")&amp;TEXT(spreedResult.!B145,"MM")&amp;TEXT(spreedResult.!B145,"DD"),"")</f>
        <v/>
      </c>
      <c r="C134" s="51" t="str">
        <f>IF(spreedResult.!C145&lt;&gt;"",VLOOKUP(spreedResult.!C145,spreedResult.!$AU$1:$AV$13,2,0),"")</f>
        <v/>
      </c>
      <c r="D134" s="53"/>
      <c r="E134" s="53"/>
      <c r="F134" s="53"/>
      <c r="G134" s="53"/>
      <c r="H134" s="51" t="str">
        <f>IF(spreedResult.!P145&lt;&gt;"",VLOOKUP(spreedResult.!P145,Course!$A$2:$B$612,2,0),"")</f>
        <v/>
      </c>
      <c r="I134" s="53"/>
      <c r="J134" s="51" t="str">
        <f>CONCATENATE(TRIM(ASC(spreedResult.!F145))," ",TRIM(ASC(spreedResult.!G145)))</f>
        <v xml:space="preserve"> </v>
      </c>
      <c r="K134" s="52" t="str">
        <f>CONCATENATE(TRIM(spreedResult.!H145),"　",TRIM(spreedResult.!I145))</f>
        <v>　</v>
      </c>
      <c r="L134" s="51" t="str">
        <f>IFERROR(VLOOKUP(spreedResult.!K145,spreedResult.!$AX$4:$AY$5,2,0),"")</f>
        <v/>
      </c>
      <c r="M134" s="51" t="str">
        <f>IF(spreedResult.!L145&lt;&gt;"",TEXT(spreedResult.!L145,"YYYY")&amp;TEXT(spreedResult.!L145,"MM")&amp;TEXT(spreedResult.!L145,"DD"),"")</f>
        <v/>
      </c>
      <c r="N134" s="51"/>
      <c r="O134" s="51"/>
      <c r="P134" s="97" t="str">
        <f>IF(spreedResult.!$F145&lt;&gt;"",spreedResult.!$C$10,"")</f>
        <v/>
      </c>
      <c r="Q134" s="97" t="str">
        <f>IF(spreedResult.!$F145&lt;&gt;"",spreedResult.!$C$9,"")</f>
        <v/>
      </c>
      <c r="R134" s="54" t="str">
        <f>IF(spreedResult.!M145&lt;&gt;"",spreedResult.!M145,"")</f>
        <v/>
      </c>
      <c r="S134" s="51" t="str">
        <f>IF(spreedResult.!H145&lt;&gt;"",IF(spreedResult.!$I$8="左記ご住所に送付","2",""),"")</f>
        <v/>
      </c>
      <c r="T134" s="51"/>
      <c r="U134" s="51"/>
      <c r="V134" s="51"/>
      <c r="W134" s="51"/>
      <c r="X134" s="51"/>
      <c r="Y134" s="51"/>
      <c r="Z134" s="51"/>
      <c r="AA134" s="99"/>
      <c r="AB134" s="53" t="str">
        <f t="shared" si="30"/>
        <v/>
      </c>
      <c r="AC134" s="99"/>
      <c r="AD134" s="53" t="str">
        <f t="shared" si="31"/>
        <v/>
      </c>
      <c r="AE134" s="51"/>
      <c r="AF134" s="53" t="str">
        <f t="shared" si="32"/>
        <v/>
      </c>
      <c r="AG134" s="51"/>
      <c r="AH134" s="53" t="str">
        <f t="shared" si="33"/>
        <v/>
      </c>
      <c r="AI134" s="51"/>
      <c r="AJ134" s="53" t="str">
        <f t="shared" si="34"/>
        <v/>
      </c>
      <c r="AK134" s="51"/>
      <c r="AL134" s="53" t="str">
        <f t="shared" si="35"/>
        <v/>
      </c>
      <c r="AM134" s="51"/>
      <c r="AN134" s="53" t="str">
        <f t="shared" si="36"/>
        <v/>
      </c>
      <c r="AO134" s="51"/>
      <c r="AP134" s="53" t="str">
        <f t="shared" si="37"/>
        <v/>
      </c>
      <c r="AQ134" s="51"/>
      <c r="AR134" s="53" t="str">
        <f t="shared" si="38"/>
        <v/>
      </c>
      <c r="AS134" s="51"/>
      <c r="AT134" s="53" t="str">
        <f t="shared" si="39"/>
        <v/>
      </c>
      <c r="AU134" s="51"/>
      <c r="AV134" s="51"/>
      <c r="AW134" s="51"/>
      <c r="AX134" s="51"/>
      <c r="AY134" s="51"/>
      <c r="AZ134" s="51"/>
      <c r="BA134" s="51"/>
    </row>
    <row r="135" spans="1:53" ht="14.25" x14ac:dyDescent="0.15">
      <c r="A135" s="50"/>
      <c r="B135" s="51" t="str">
        <f>IF(spreedResult.!B146&lt;&gt;"",TEXT(spreedResult.!B146,"YYYY")&amp;TEXT(spreedResult.!B146,"MM")&amp;TEXT(spreedResult.!B146,"DD"),"")</f>
        <v/>
      </c>
      <c r="C135" s="51" t="str">
        <f>IF(spreedResult.!C146&lt;&gt;"",VLOOKUP(spreedResult.!C146,spreedResult.!$AU$1:$AV$13,2,0),"")</f>
        <v/>
      </c>
      <c r="D135" s="53"/>
      <c r="E135" s="53"/>
      <c r="F135" s="53"/>
      <c r="G135" s="53"/>
      <c r="H135" s="51" t="str">
        <f>IF(spreedResult.!P146&lt;&gt;"",VLOOKUP(spreedResult.!P146,Course!$A$2:$B$612,2,0),"")</f>
        <v/>
      </c>
      <c r="I135" s="53"/>
      <c r="J135" s="51" t="str">
        <f>CONCATENATE(TRIM(ASC(spreedResult.!F146))," ",TRIM(ASC(spreedResult.!G146)))</f>
        <v xml:space="preserve"> </v>
      </c>
      <c r="K135" s="52" t="str">
        <f>CONCATENATE(TRIM(spreedResult.!H146),"　",TRIM(spreedResult.!I146))</f>
        <v>　</v>
      </c>
      <c r="L135" s="51" t="str">
        <f>IFERROR(VLOOKUP(spreedResult.!K146,spreedResult.!$AX$4:$AY$5,2,0),"")</f>
        <v/>
      </c>
      <c r="M135" s="51" t="str">
        <f>IF(spreedResult.!L146&lt;&gt;"",TEXT(spreedResult.!L146,"YYYY")&amp;TEXT(spreedResult.!L146,"MM")&amp;TEXT(spreedResult.!L146,"DD"),"")</f>
        <v/>
      </c>
      <c r="N135" s="51"/>
      <c r="O135" s="51"/>
      <c r="P135" s="97" t="str">
        <f>IF(spreedResult.!$F146&lt;&gt;"",spreedResult.!$C$10,"")</f>
        <v/>
      </c>
      <c r="Q135" s="97" t="str">
        <f>IF(spreedResult.!$F146&lt;&gt;"",spreedResult.!$C$9,"")</f>
        <v/>
      </c>
      <c r="R135" s="54" t="str">
        <f>IF(spreedResult.!M146&lt;&gt;"",spreedResult.!M146,"")</f>
        <v/>
      </c>
      <c r="S135" s="51" t="str">
        <f>IF(spreedResult.!H146&lt;&gt;"",IF(spreedResult.!$I$8="左記ご住所に送付","2",""),"")</f>
        <v/>
      </c>
      <c r="T135" s="51"/>
      <c r="U135" s="51"/>
      <c r="V135" s="51"/>
      <c r="W135" s="51"/>
      <c r="X135" s="51"/>
      <c r="Y135" s="51"/>
      <c r="Z135" s="51"/>
      <c r="AA135" s="99"/>
      <c r="AB135" s="53" t="str">
        <f t="shared" si="30"/>
        <v/>
      </c>
      <c r="AC135" s="99"/>
      <c r="AD135" s="53" t="str">
        <f t="shared" si="31"/>
        <v/>
      </c>
      <c r="AE135" s="51"/>
      <c r="AF135" s="53" t="str">
        <f t="shared" si="32"/>
        <v/>
      </c>
      <c r="AG135" s="51"/>
      <c r="AH135" s="53" t="str">
        <f t="shared" si="33"/>
        <v/>
      </c>
      <c r="AI135" s="51"/>
      <c r="AJ135" s="53" t="str">
        <f t="shared" si="34"/>
        <v/>
      </c>
      <c r="AK135" s="51"/>
      <c r="AL135" s="53" t="str">
        <f t="shared" si="35"/>
        <v/>
      </c>
      <c r="AM135" s="51"/>
      <c r="AN135" s="53" t="str">
        <f t="shared" si="36"/>
        <v/>
      </c>
      <c r="AO135" s="51"/>
      <c r="AP135" s="53" t="str">
        <f t="shared" si="37"/>
        <v/>
      </c>
      <c r="AQ135" s="51"/>
      <c r="AR135" s="53" t="str">
        <f t="shared" si="38"/>
        <v/>
      </c>
      <c r="AS135" s="51"/>
      <c r="AT135" s="53" t="str">
        <f t="shared" si="39"/>
        <v/>
      </c>
      <c r="AU135" s="51"/>
      <c r="AV135" s="51"/>
      <c r="AW135" s="51"/>
      <c r="AX135" s="51"/>
      <c r="AY135" s="51"/>
      <c r="AZ135" s="51"/>
      <c r="BA135" s="51"/>
    </row>
    <row r="136" spans="1:53" ht="14.25" x14ac:dyDescent="0.15">
      <c r="A136" s="50"/>
      <c r="B136" s="51" t="str">
        <f>IF(spreedResult.!B147&lt;&gt;"",TEXT(spreedResult.!B147,"YYYY")&amp;TEXT(spreedResult.!B147,"MM")&amp;TEXT(spreedResult.!B147,"DD"),"")</f>
        <v/>
      </c>
      <c r="C136" s="51" t="str">
        <f>IF(spreedResult.!C147&lt;&gt;"",VLOOKUP(spreedResult.!C147,spreedResult.!$AU$1:$AV$13,2,0),"")</f>
        <v/>
      </c>
      <c r="D136" s="53"/>
      <c r="E136" s="53"/>
      <c r="F136" s="53"/>
      <c r="G136" s="53"/>
      <c r="H136" s="51" t="str">
        <f>IF(spreedResult.!P147&lt;&gt;"",VLOOKUP(spreedResult.!P147,Course!$A$2:$B$612,2,0),"")</f>
        <v/>
      </c>
      <c r="I136" s="53"/>
      <c r="J136" s="51" t="str">
        <f>CONCATENATE(TRIM(ASC(spreedResult.!F147))," ",TRIM(ASC(spreedResult.!G147)))</f>
        <v xml:space="preserve"> </v>
      </c>
      <c r="K136" s="52" t="str">
        <f>CONCATENATE(TRIM(spreedResult.!H147),"　",TRIM(spreedResult.!I147))</f>
        <v>　</v>
      </c>
      <c r="L136" s="51" t="str">
        <f>IFERROR(VLOOKUP(spreedResult.!K147,spreedResult.!$AX$4:$AY$5,2,0),"")</f>
        <v/>
      </c>
      <c r="M136" s="51" t="str">
        <f>IF(spreedResult.!L147&lt;&gt;"",TEXT(spreedResult.!L147,"YYYY")&amp;TEXT(spreedResult.!L147,"MM")&amp;TEXT(spreedResult.!L147,"DD"),"")</f>
        <v/>
      </c>
      <c r="N136" s="51"/>
      <c r="O136" s="51"/>
      <c r="P136" s="97" t="str">
        <f>IF(spreedResult.!$F147&lt;&gt;"",spreedResult.!$C$10,"")</f>
        <v/>
      </c>
      <c r="Q136" s="97" t="str">
        <f>IF(spreedResult.!$F147&lt;&gt;"",spreedResult.!$C$9,"")</f>
        <v/>
      </c>
      <c r="R136" s="54" t="str">
        <f>IF(spreedResult.!M147&lt;&gt;"",spreedResult.!M147,"")</f>
        <v/>
      </c>
      <c r="S136" s="51" t="str">
        <f>IF(spreedResult.!H147&lt;&gt;"",IF(spreedResult.!$I$8="左記ご住所に送付","2",""),"")</f>
        <v/>
      </c>
      <c r="T136" s="51"/>
      <c r="U136" s="51"/>
      <c r="V136" s="51"/>
      <c r="W136" s="51"/>
      <c r="X136" s="51"/>
      <c r="Y136" s="51"/>
      <c r="Z136" s="51"/>
      <c r="AA136" s="99"/>
      <c r="AB136" s="53" t="str">
        <f t="shared" si="30"/>
        <v/>
      </c>
      <c r="AC136" s="99"/>
      <c r="AD136" s="53" t="str">
        <f t="shared" si="31"/>
        <v/>
      </c>
      <c r="AE136" s="51"/>
      <c r="AF136" s="53" t="str">
        <f t="shared" si="32"/>
        <v/>
      </c>
      <c r="AG136" s="51"/>
      <c r="AH136" s="53" t="str">
        <f t="shared" si="33"/>
        <v/>
      </c>
      <c r="AI136" s="51"/>
      <c r="AJ136" s="53" t="str">
        <f t="shared" si="34"/>
        <v/>
      </c>
      <c r="AK136" s="51"/>
      <c r="AL136" s="53" t="str">
        <f t="shared" si="35"/>
        <v/>
      </c>
      <c r="AM136" s="51"/>
      <c r="AN136" s="53" t="str">
        <f t="shared" si="36"/>
        <v/>
      </c>
      <c r="AO136" s="51"/>
      <c r="AP136" s="53" t="str">
        <f t="shared" si="37"/>
        <v/>
      </c>
      <c r="AQ136" s="51"/>
      <c r="AR136" s="53" t="str">
        <f t="shared" si="38"/>
        <v/>
      </c>
      <c r="AS136" s="51"/>
      <c r="AT136" s="53" t="str">
        <f t="shared" si="39"/>
        <v/>
      </c>
      <c r="AU136" s="51"/>
      <c r="AV136" s="51"/>
      <c r="AW136" s="51"/>
      <c r="AX136" s="51"/>
      <c r="AY136" s="51"/>
      <c r="AZ136" s="51"/>
      <c r="BA136" s="51"/>
    </row>
    <row r="137" spans="1:53" ht="14.25" x14ac:dyDescent="0.15">
      <c r="A137" s="50"/>
      <c r="B137" s="51" t="str">
        <f>IF(spreedResult.!B148&lt;&gt;"",TEXT(spreedResult.!B148,"YYYY")&amp;TEXT(spreedResult.!B148,"MM")&amp;TEXT(spreedResult.!B148,"DD"),"")</f>
        <v/>
      </c>
      <c r="C137" s="51" t="str">
        <f>IF(spreedResult.!C148&lt;&gt;"",VLOOKUP(spreedResult.!C148,spreedResult.!$AU$1:$AV$13,2,0),"")</f>
        <v/>
      </c>
      <c r="D137" s="53"/>
      <c r="E137" s="53"/>
      <c r="F137" s="53"/>
      <c r="G137" s="53"/>
      <c r="H137" s="51" t="str">
        <f>IF(spreedResult.!P148&lt;&gt;"",VLOOKUP(spreedResult.!P148,Course!$A$2:$B$612,2,0),"")</f>
        <v/>
      </c>
      <c r="I137" s="53"/>
      <c r="J137" s="51" t="str">
        <f>CONCATENATE(TRIM(ASC(spreedResult.!F148))," ",TRIM(ASC(spreedResult.!G148)))</f>
        <v xml:space="preserve"> </v>
      </c>
      <c r="K137" s="52" t="str">
        <f>CONCATENATE(TRIM(spreedResult.!H148),"　",TRIM(spreedResult.!I148))</f>
        <v>　</v>
      </c>
      <c r="L137" s="51" t="str">
        <f>IFERROR(VLOOKUP(spreedResult.!K148,spreedResult.!$AX$4:$AY$5,2,0),"")</f>
        <v/>
      </c>
      <c r="M137" s="51" t="str">
        <f>IF(spreedResult.!L148&lt;&gt;"",TEXT(spreedResult.!L148,"YYYY")&amp;TEXT(spreedResult.!L148,"MM")&amp;TEXT(spreedResult.!L148,"DD"),"")</f>
        <v/>
      </c>
      <c r="N137" s="51"/>
      <c r="O137" s="51"/>
      <c r="P137" s="97" t="str">
        <f>IF(spreedResult.!$F148&lt;&gt;"",spreedResult.!$C$10,"")</f>
        <v/>
      </c>
      <c r="Q137" s="97" t="str">
        <f>IF(spreedResult.!$F148&lt;&gt;"",spreedResult.!$C$9,"")</f>
        <v/>
      </c>
      <c r="R137" s="54" t="str">
        <f>IF(spreedResult.!M148&lt;&gt;"",spreedResult.!M148,"")</f>
        <v/>
      </c>
      <c r="S137" s="51" t="str">
        <f>IF(spreedResult.!H148&lt;&gt;"",IF(spreedResult.!$I$8="左記ご住所に送付","2",""),"")</f>
        <v/>
      </c>
      <c r="T137" s="51"/>
      <c r="U137" s="51"/>
      <c r="V137" s="51"/>
      <c r="W137" s="51"/>
      <c r="X137" s="51"/>
      <c r="Y137" s="51"/>
      <c r="Z137" s="51"/>
      <c r="AA137" s="99"/>
      <c r="AB137" s="53" t="str">
        <f t="shared" ref="AB137:AB200" si="40">IF(ISNUMBER(AA137),"1","")</f>
        <v/>
      </c>
      <c r="AC137" s="99"/>
      <c r="AD137" s="53" t="str">
        <f t="shared" ref="AD137:AD200" si="41">IF(ISNUMBER(AC137),"1","")</f>
        <v/>
      </c>
      <c r="AE137" s="51"/>
      <c r="AF137" s="53" t="str">
        <f t="shared" ref="AF137:AF200" si="42">IF(ISNUMBER(AE137),"1","")</f>
        <v/>
      </c>
      <c r="AG137" s="51"/>
      <c r="AH137" s="53" t="str">
        <f t="shared" ref="AH137:AH200" si="43">IF(ISNUMBER(AG137),"1","")</f>
        <v/>
      </c>
      <c r="AI137" s="51"/>
      <c r="AJ137" s="53" t="str">
        <f t="shared" ref="AJ137:AJ200" si="44">IF(ISNUMBER(AI137),"1","")</f>
        <v/>
      </c>
      <c r="AK137" s="51"/>
      <c r="AL137" s="53" t="str">
        <f t="shared" ref="AL137:AL200" si="45">IF(ISNUMBER(AK137),"1","")</f>
        <v/>
      </c>
      <c r="AM137" s="51"/>
      <c r="AN137" s="53" t="str">
        <f t="shared" ref="AN137:AN200" si="46">IF(ISNUMBER(AM137),"1","")</f>
        <v/>
      </c>
      <c r="AO137" s="51"/>
      <c r="AP137" s="53" t="str">
        <f t="shared" ref="AP137:AP200" si="47">IF(ISNUMBER(AO137),"1","")</f>
        <v/>
      </c>
      <c r="AQ137" s="51"/>
      <c r="AR137" s="53" t="str">
        <f t="shared" ref="AR137:AR200" si="48">IF(ISNUMBER(AQ137),"1","")</f>
        <v/>
      </c>
      <c r="AS137" s="51"/>
      <c r="AT137" s="53" t="str">
        <f t="shared" ref="AT137:AT200" si="49">IF(ISNUMBER(AS137),"1","")</f>
        <v/>
      </c>
      <c r="AU137" s="51"/>
      <c r="AV137" s="51"/>
      <c r="AW137" s="51"/>
      <c r="AX137" s="51"/>
      <c r="AY137" s="51"/>
      <c r="AZ137" s="51"/>
      <c r="BA137" s="51"/>
    </row>
    <row r="138" spans="1:53" ht="14.25" x14ac:dyDescent="0.15">
      <c r="A138" s="50"/>
      <c r="B138" s="51" t="str">
        <f>IF(spreedResult.!B149&lt;&gt;"",TEXT(spreedResult.!B149,"YYYY")&amp;TEXT(spreedResult.!B149,"MM")&amp;TEXT(spreedResult.!B149,"DD"),"")</f>
        <v/>
      </c>
      <c r="C138" s="51" t="str">
        <f>IF(spreedResult.!C149&lt;&gt;"",VLOOKUP(spreedResult.!C149,spreedResult.!$AU$1:$AV$13,2,0),"")</f>
        <v/>
      </c>
      <c r="D138" s="53"/>
      <c r="E138" s="53"/>
      <c r="F138" s="53"/>
      <c r="G138" s="53"/>
      <c r="H138" s="51" t="str">
        <f>IF(spreedResult.!P149&lt;&gt;"",VLOOKUP(spreedResult.!P149,Course!$A$2:$B$612,2,0),"")</f>
        <v/>
      </c>
      <c r="I138" s="53"/>
      <c r="J138" s="51" t="str">
        <f>CONCATENATE(TRIM(ASC(spreedResult.!F149))," ",TRIM(ASC(spreedResult.!G149)))</f>
        <v xml:space="preserve"> </v>
      </c>
      <c r="K138" s="52" t="str">
        <f>CONCATENATE(TRIM(spreedResult.!H149),"　",TRIM(spreedResult.!I149))</f>
        <v>　</v>
      </c>
      <c r="L138" s="51" t="str">
        <f>IFERROR(VLOOKUP(spreedResult.!K149,spreedResult.!$AX$4:$AY$5,2,0),"")</f>
        <v/>
      </c>
      <c r="M138" s="51" t="str">
        <f>IF(spreedResult.!L149&lt;&gt;"",TEXT(spreedResult.!L149,"YYYY")&amp;TEXT(spreedResult.!L149,"MM")&amp;TEXT(spreedResult.!L149,"DD"),"")</f>
        <v/>
      </c>
      <c r="N138" s="51"/>
      <c r="O138" s="51"/>
      <c r="P138" s="97" t="str">
        <f>IF(spreedResult.!$F149&lt;&gt;"",spreedResult.!$C$10,"")</f>
        <v/>
      </c>
      <c r="Q138" s="97" t="str">
        <f>IF(spreedResult.!$F149&lt;&gt;"",spreedResult.!$C$9,"")</f>
        <v/>
      </c>
      <c r="R138" s="54" t="str">
        <f>IF(spreedResult.!M149&lt;&gt;"",spreedResult.!M149,"")</f>
        <v/>
      </c>
      <c r="S138" s="51" t="str">
        <f>IF(spreedResult.!H149&lt;&gt;"",IF(spreedResult.!$I$8="左記ご住所に送付","2",""),"")</f>
        <v/>
      </c>
      <c r="T138" s="51"/>
      <c r="U138" s="51"/>
      <c r="V138" s="51"/>
      <c r="W138" s="51"/>
      <c r="X138" s="51"/>
      <c r="Y138" s="51"/>
      <c r="Z138" s="51"/>
      <c r="AA138" s="99"/>
      <c r="AB138" s="53" t="str">
        <f t="shared" si="40"/>
        <v/>
      </c>
      <c r="AC138" s="99"/>
      <c r="AD138" s="53" t="str">
        <f t="shared" si="41"/>
        <v/>
      </c>
      <c r="AE138" s="51"/>
      <c r="AF138" s="53" t="str">
        <f t="shared" si="42"/>
        <v/>
      </c>
      <c r="AG138" s="51"/>
      <c r="AH138" s="53" t="str">
        <f t="shared" si="43"/>
        <v/>
      </c>
      <c r="AI138" s="51"/>
      <c r="AJ138" s="53" t="str">
        <f t="shared" si="44"/>
        <v/>
      </c>
      <c r="AK138" s="51"/>
      <c r="AL138" s="53" t="str">
        <f t="shared" si="45"/>
        <v/>
      </c>
      <c r="AM138" s="51"/>
      <c r="AN138" s="53" t="str">
        <f t="shared" si="46"/>
        <v/>
      </c>
      <c r="AO138" s="51"/>
      <c r="AP138" s="53" t="str">
        <f t="shared" si="47"/>
        <v/>
      </c>
      <c r="AQ138" s="51"/>
      <c r="AR138" s="53" t="str">
        <f t="shared" si="48"/>
        <v/>
      </c>
      <c r="AS138" s="51"/>
      <c r="AT138" s="53" t="str">
        <f t="shared" si="49"/>
        <v/>
      </c>
      <c r="AU138" s="51"/>
      <c r="AV138" s="51"/>
      <c r="AW138" s="51"/>
      <c r="AX138" s="51"/>
      <c r="AY138" s="51"/>
      <c r="AZ138" s="51"/>
      <c r="BA138" s="51"/>
    </row>
    <row r="139" spans="1:53" ht="14.25" x14ac:dyDescent="0.15">
      <c r="A139" s="50"/>
      <c r="B139" s="51" t="str">
        <f>IF(spreedResult.!B150&lt;&gt;"",TEXT(spreedResult.!B150,"YYYY")&amp;TEXT(spreedResult.!B150,"MM")&amp;TEXT(spreedResult.!B150,"DD"),"")</f>
        <v/>
      </c>
      <c r="C139" s="51" t="str">
        <f>IF(spreedResult.!C150&lt;&gt;"",VLOOKUP(spreedResult.!C150,spreedResult.!$AU$1:$AV$13,2,0),"")</f>
        <v/>
      </c>
      <c r="D139" s="53"/>
      <c r="E139" s="53"/>
      <c r="F139" s="53"/>
      <c r="G139" s="53"/>
      <c r="H139" s="51" t="str">
        <f>IF(spreedResult.!P150&lt;&gt;"",VLOOKUP(spreedResult.!P150,Course!$A$2:$B$612,2,0),"")</f>
        <v/>
      </c>
      <c r="I139" s="53"/>
      <c r="J139" s="51" t="str">
        <f>CONCATENATE(TRIM(ASC(spreedResult.!F150))," ",TRIM(ASC(spreedResult.!G150)))</f>
        <v xml:space="preserve"> </v>
      </c>
      <c r="K139" s="52" t="str">
        <f>CONCATENATE(TRIM(spreedResult.!H150),"　",TRIM(spreedResult.!I150))</f>
        <v>　</v>
      </c>
      <c r="L139" s="51" t="str">
        <f>IFERROR(VLOOKUP(spreedResult.!K150,spreedResult.!$AX$4:$AY$5,2,0),"")</f>
        <v/>
      </c>
      <c r="M139" s="51" t="str">
        <f>IF(spreedResult.!L150&lt;&gt;"",TEXT(spreedResult.!L150,"YYYY")&amp;TEXT(spreedResult.!L150,"MM")&amp;TEXT(spreedResult.!L150,"DD"),"")</f>
        <v/>
      </c>
      <c r="N139" s="51"/>
      <c r="O139" s="51"/>
      <c r="P139" s="97" t="str">
        <f>IF(spreedResult.!$F150&lt;&gt;"",spreedResult.!$C$10,"")</f>
        <v/>
      </c>
      <c r="Q139" s="97" t="str">
        <f>IF(spreedResult.!$F150&lt;&gt;"",spreedResult.!$C$9,"")</f>
        <v/>
      </c>
      <c r="R139" s="54" t="str">
        <f>IF(spreedResult.!M150&lt;&gt;"",spreedResult.!M150,"")</f>
        <v/>
      </c>
      <c r="S139" s="51" t="str">
        <f>IF(spreedResult.!H150&lt;&gt;"",IF(spreedResult.!$I$8="左記ご住所に送付","2",""),"")</f>
        <v/>
      </c>
      <c r="T139" s="51"/>
      <c r="U139" s="51"/>
      <c r="V139" s="51"/>
      <c r="W139" s="51"/>
      <c r="X139" s="51"/>
      <c r="Y139" s="51"/>
      <c r="Z139" s="51"/>
      <c r="AA139" s="99"/>
      <c r="AB139" s="53" t="str">
        <f t="shared" si="40"/>
        <v/>
      </c>
      <c r="AC139" s="99"/>
      <c r="AD139" s="53" t="str">
        <f t="shared" si="41"/>
        <v/>
      </c>
      <c r="AE139" s="51"/>
      <c r="AF139" s="53" t="str">
        <f t="shared" si="42"/>
        <v/>
      </c>
      <c r="AG139" s="51"/>
      <c r="AH139" s="53" t="str">
        <f t="shared" si="43"/>
        <v/>
      </c>
      <c r="AI139" s="51"/>
      <c r="AJ139" s="53" t="str">
        <f t="shared" si="44"/>
        <v/>
      </c>
      <c r="AK139" s="51"/>
      <c r="AL139" s="53" t="str">
        <f t="shared" si="45"/>
        <v/>
      </c>
      <c r="AM139" s="51"/>
      <c r="AN139" s="53" t="str">
        <f t="shared" si="46"/>
        <v/>
      </c>
      <c r="AO139" s="51"/>
      <c r="AP139" s="53" t="str">
        <f t="shared" si="47"/>
        <v/>
      </c>
      <c r="AQ139" s="51"/>
      <c r="AR139" s="53" t="str">
        <f t="shared" si="48"/>
        <v/>
      </c>
      <c r="AS139" s="51"/>
      <c r="AT139" s="53" t="str">
        <f t="shared" si="49"/>
        <v/>
      </c>
      <c r="AU139" s="51"/>
      <c r="AV139" s="51"/>
      <c r="AW139" s="51"/>
      <c r="AX139" s="51"/>
      <c r="AY139" s="51"/>
      <c r="AZ139" s="51"/>
      <c r="BA139" s="51"/>
    </row>
    <row r="140" spans="1:53" ht="14.25" x14ac:dyDescent="0.15">
      <c r="A140" s="50"/>
      <c r="B140" s="51" t="str">
        <f>IF(spreedResult.!B151&lt;&gt;"",TEXT(spreedResult.!B151,"YYYY")&amp;TEXT(spreedResult.!B151,"MM")&amp;TEXT(spreedResult.!B151,"DD"),"")</f>
        <v/>
      </c>
      <c r="C140" s="51" t="str">
        <f>IF(spreedResult.!C151&lt;&gt;"",VLOOKUP(spreedResult.!C151,spreedResult.!$AU$1:$AV$13,2,0),"")</f>
        <v/>
      </c>
      <c r="D140" s="53"/>
      <c r="E140" s="53"/>
      <c r="F140" s="53"/>
      <c r="G140" s="53"/>
      <c r="H140" s="51" t="str">
        <f>IF(spreedResult.!P151&lt;&gt;"",VLOOKUP(spreedResult.!P151,Course!$A$2:$B$612,2,0),"")</f>
        <v/>
      </c>
      <c r="I140" s="53"/>
      <c r="J140" s="51" t="str">
        <f>CONCATENATE(TRIM(ASC(spreedResult.!F151))," ",TRIM(ASC(spreedResult.!G151)))</f>
        <v xml:space="preserve"> </v>
      </c>
      <c r="K140" s="52" t="str">
        <f>CONCATENATE(TRIM(spreedResult.!H151),"　",TRIM(spreedResult.!I151))</f>
        <v>　</v>
      </c>
      <c r="L140" s="51" t="str">
        <f>IFERROR(VLOOKUP(spreedResult.!K151,spreedResult.!$AX$4:$AY$5,2,0),"")</f>
        <v/>
      </c>
      <c r="M140" s="51" t="str">
        <f>IF(spreedResult.!L151&lt;&gt;"",TEXT(spreedResult.!L151,"YYYY")&amp;TEXT(spreedResult.!L151,"MM")&amp;TEXT(spreedResult.!L151,"DD"),"")</f>
        <v/>
      </c>
      <c r="N140" s="51"/>
      <c r="O140" s="51"/>
      <c r="P140" s="97" t="str">
        <f>IF(spreedResult.!$F151&lt;&gt;"",spreedResult.!$C$10,"")</f>
        <v/>
      </c>
      <c r="Q140" s="97" t="str">
        <f>IF(spreedResult.!$F151&lt;&gt;"",spreedResult.!$C$9,"")</f>
        <v/>
      </c>
      <c r="R140" s="54" t="str">
        <f>IF(spreedResult.!M151&lt;&gt;"",spreedResult.!M151,"")</f>
        <v/>
      </c>
      <c r="S140" s="51" t="str">
        <f>IF(spreedResult.!H151&lt;&gt;"",IF(spreedResult.!$I$8="左記ご住所に送付","2",""),"")</f>
        <v/>
      </c>
      <c r="T140" s="51"/>
      <c r="U140" s="51"/>
      <c r="V140" s="51"/>
      <c r="W140" s="51"/>
      <c r="X140" s="51"/>
      <c r="Y140" s="51"/>
      <c r="Z140" s="51"/>
      <c r="AA140" s="99"/>
      <c r="AB140" s="53" t="str">
        <f t="shared" si="40"/>
        <v/>
      </c>
      <c r="AC140" s="99"/>
      <c r="AD140" s="53" t="str">
        <f t="shared" si="41"/>
        <v/>
      </c>
      <c r="AE140" s="51"/>
      <c r="AF140" s="53" t="str">
        <f t="shared" si="42"/>
        <v/>
      </c>
      <c r="AG140" s="51"/>
      <c r="AH140" s="53" t="str">
        <f t="shared" si="43"/>
        <v/>
      </c>
      <c r="AI140" s="51"/>
      <c r="AJ140" s="53" t="str">
        <f t="shared" si="44"/>
        <v/>
      </c>
      <c r="AK140" s="51"/>
      <c r="AL140" s="53" t="str">
        <f t="shared" si="45"/>
        <v/>
      </c>
      <c r="AM140" s="51"/>
      <c r="AN140" s="53" t="str">
        <f t="shared" si="46"/>
        <v/>
      </c>
      <c r="AO140" s="51"/>
      <c r="AP140" s="53" t="str">
        <f t="shared" si="47"/>
        <v/>
      </c>
      <c r="AQ140" s="51"/>
      <c r="AR140" s="53" t="str">
        <f t="shared" si="48"/>
        <v/>
      </c>
      <c r="AS140" s="51"/>
      <c r="AT140" s="53" t="str">
        <f t="shared" si="49"/>
        <v/>
      </c>
      <c r="AU140" s="51"/>
      <c r="AV140" s="51"/>
      <c r="AW140" s="51"/>
      <c r="AX140" s="51"/>
      <c r="AY140" s="51"/>
      <c r="AZ140" s="51"/>
      <c r="BA140" s="51"/>
    </row>
    <row r="141" spans="1:53" ht="14.25" x14ac:dyDescent="0.15">
      <c r="A141" s="50"/>
      <c r="B141" s="51" t="str">
        <f>IF(spreedResult.!B152&lt;&gt;"",TEXT(spreedResult.!B152,"YYYY")&amp;TEXT(spreedResult.!B152,"MM")&amp;TEXT(spreedResult.!B152,"DD"),"")</f>
        <v/>
      </c>
      <c r="C141" s="51" t="str">
        <f>IF(spreedResult.!C152&lt;&gt;"",VLOOKUP(spreedResult.!C152,spreedResult.!$AU$1:$AV$13,2,0),"")</f>
        <v/>
      </c>
      <c r="D141" s="53"/>
      <c r="E141" s="53"/>
      <c r="F141" s="53"/>
      <c r="G141" s="53"/>
      <c r="H141" s="51" t="str">
        <f>IF(spreedResult.!P152&lt;&gt;"",VLOOKUP(spreedResult.!P152,Course!$A$2:$B$612,2,0),"")</f>
        <v/>
      </c>
      <c r="I141" s="53"/>
      <c r="J141" s="51" t="str">
        <f>CONCATENATE(TRIM(ASC(spreedResult.!F152))," ",TRIM(ASC(spreedResult.!G152)))</f>
        <v xml:space="preserve"> </v>
      </c>
      <c r="K141" s="52" t="str">
        <f>CONCATENATE(TRIM(spreedResult.!H152),"　",TRIM(spreedResult.!I152))</f>
        <v>　</v>
      </c>
      <c r="L141" s="51" t="str">
        <f>IFERROR(VLOOKUP(spreedResult.!K152,spreedResult.!$AX$4:$AY$5,2,0),"")</f>
        <v/>
      </c>
      <c r="M141" s="51" t="str">
        <f>IF(spreedResult.!L152&lt;&gt;"",TEXT(spreedResult.!L152,"YYYY")&amp;TEXT(spreedResult.!L152,"MM")&amp;TEXT(spreedResult.!L152,"DD"),"")</f>
        <v/>
      </c>
      <c r="N141" s="51"/>
      <c r="O141" s="51"/>
      <c r="P141" s="97" t="str">
        <f>IF(spreedResult.!$F152&lt;&gt;"",spreedResult.!$C$10,"")</f>
        <v/>
      </c>
      <c r="Q141" s="97" t="str">
        <f>IF(spreedResult.!$F152&lt;&gt;"",spreedResult.!$C$9,"")</f>
        <v/>
      </c>
      <c r="R141" s="54" t="str">
        <f>IF(spreedResult.!M152&lt;&gt;"",spreedResult.!M152,"")</f>
        <v/>
      </c>
      <c r="S141" s="51" t="str">
        <f>IF(spreedResult.!H152&lt;&gt;"",IF(spreedResult.!$I$8="左記ご住所に送付","2",""),"")</f>
        <v/>
      </c>
      <c r="T141" s="51"/>
      <c r="U141" s="51"/>
      <c r="V141" s="51"/>
      <c r="W141" s="51"/>
      <c r="X141" s="51"/>
      <c r="Y141" s="51"/>
      <c r="Z141" s="51"/>
      <c r="AA141" s="99"/>
      <c r="AB141" s="53" t="str">
        <f t="shared" si="40"/>
        <v/>
      </c>
      <c r="AC141" s="99"/>
      <c r="AD141" s="53" t="str">
        <f t="shared" si="41"/>
        <v/>
      </c>
      <c r="AE141" s="51"/>
      <c r="AF141" s="53" t="str">
        <f t="shared" si="42"/>
        <v/>
      </c>
      <c r="AG141" s="51"/>
      <c r="AH141" s="53" t="str">
        <f t="shared" si="43"/>
        <v/>
      </c>
      <c r="AI141" s="51"/>
      <c r="AJ141" s="53" t="str">
        <f t="shared" si="44"/>
        <v/>
      </c>
      <c r="AK141" s="51"/>
      <c r="AL141" s="53" t="str">
        <f t="shared" si="45"/>
        <v/>
      </c>
      <c r="AM141" s="51"/>
      <c r="AN141" s="53" t="str">
        <f t="shared" si="46"/>
        <v/>
      </c>
      <c r="AO141" s="51"/>
      <c r="AP141" s="53" t="str">
        <f t="shared" si="47"/>
        <v/>
      </c>
      <c r="AQ141" s="51"/>
      <c r="AR141" s="53" t="str">
        <f t="shared" si="48"/>
        <v/>
      </c>
      <c r="AS141" s="51"/>
      <c r="AT141" s="53" t="str">
        <f t="shared" si="49"/>
        <v/>
      </c>
      <c r="AU141" s="51"/>
      <c r="AV141" s="51"/>
      <c r="AW141" s="51"/>
      <c r="AX141" s="51"/>
      <c r="AY141" s="51"/>
      <c r="AZ141" s="51"/>
      <c r="BA141" s="51"/>
    </row>
    <row r="142" spans="1:53" ht="14.25" x14ac:dyDescent="0.15">
      <c r="A142" s="50"/>
      <c r="B142" s="51" t="str">
        <f>IF(spreedResult.!B153&lt;&gt;"",TEXT(spreedResult.!B153,"YYYY")&amp;TEXT(spreedResult.!B153,"MM")&amp;TEXT(spreedResult.!B153,"DD"),"")</f>
        <v/>
      </c>
      <c r="C142" s="51" t="str">
        <f>IF(spreedResult.!C153&lt;&gt;"",VLOOKUP(spreedResult.!C153,spreedResult.!$AU$1:$AV$13,2,0),"")</f>
        <v/>
      </c>
      <c r="D142" s="53"/>
      <c r="E142" s="53"/>
      <c r="F142" s="53"/>
      <c r="G142" s="53"/>
      <c r="H142" s="51" t="str">
        <f>IF(spreedResult.!P153&lt;&gt;"",VLOOKUP(spreedResult.!P153,Course!$A$2:$B$612,2,0),"")</f>
        <v/>
      </c>
      <c r="I142" s="53"/>
      <c r="J142" s="51" t="str">
        <f>CONCATENATE(TRIM(ASC(spreedResult.!F153))," ",TRIM(ASC(spreedResult.!G153)))</f>
        <v xml:space="preserve"> </v>
      </c>
      <c r="K142" s="52" t="str">
        <f>CONCATENATE(TRIM(spreedResult.!H153),"　",TRIM(spreedResult.!I153))</f>
        <v>　</v>
      </c>
      <c r="L142" s="51" t="str">
        <f>IFERROR(VLOOKUP(spreedResult.!K153,spreedResult.!$AX$4:$AY$5,2,0),"")</f>
        <v/>
      </c>
      <c r="M142" s="51" t="str">
        <f>IF(spreedResult.!L153&lt;&gt;"",TEXT(spreedResult.!L153,"YYYY")&amp;TEXT(spreedResult.!L153,"MM")&amp;TEXT(spreedResult.!L153,"DD"),"")</f>
        <v/>
      </c>
      <c r="N142" s="51"/>
      <c r="O142" s="51"/>
      <c r="P142" s="97" t="str">
        <f>IF(spreedResult.!$F153&lt;&gt;"",spreedResult.!$C$10,"")</f>
        <v/>
      </c>
      <c r="Q142" s="97" t="str">
        <f>IF(spreedResult.!$F153&lt;&gt;"",spreedResult.!$C$9,"")</f>
        <v/>
      </c>
      <c r="R142" s="54" t="str">
        <f>IF(spreedResult.!M153&lt;&gt;"",spreedResult.!M153,"")</f>
        <v/>
      </c>
      <c r="S142" s="51" t="str">
        <f>IF(spreedResult.!H153&lt;&gt;"",IF(spreedResult.!$I$8="左記ご住所に送付","2",""),"")</f>
        <v/>
      </c>
      <c r="T142" s="51"/>
      <c r="U142" s="51"/>
      <c r="V142" s="51"/>
      <c r="W142" s="51"/>
      <c r="X142" s="51"/>
      <c r="Y142" s="51"/>
      <c r="Z142" s="51"/>
      <c r="AA142" s="99"/>
      <c r="AB142" s="53" t="str">
        <f t="shared" si="40"/>
        <v/>
      </c>
      <c r="AC142" s="99"/>
      <c r="AD142" s="53" t="str">
        <f t="shared" si="41"/>
        <v/>
      </c>
      <c r="AE142" s="51"/>
      <c r="AF142" s="53" t="str">
        <f t="shared" si="42"/>
        <v/>
      </c>
      <c r="AG142" s="51"/>
      <c r="AH142" s="53" t="str">
        <f t="shared" si="43"/>
        <v/>
      </c>
      <c r="AI142" s="51"/>
      <c r="AJ142" s="53" t="str">
        <f t="shared" si="44"/>
        <v/>
      </c>
      <c r="AK142" s="51"/>
      <c r="AL142" s="53" t="str">
        <f t="shared" si="45"/>
        <v/>
      </c>
      <c r="AM142" s="51"/>
      <c r="AN142" s="53" t="str">
        <f t="shared" si="46"/>
        <v/>
      </c>
      <c r="AO142" s="51"/>
      <c r="AP142" s="53" t="str">
        <f t="shared" si="47"/>
        <v/>
      </c>
      <c r="AQ142" s="51"/>
      <c r="AR142" s="53" t="str">
        <f t="shared" si="48"/>
        <v/>
      </c>
      <c r="AS142" s="51"/>
      <c r="AT142" s="53" t="str">
        <f t="shared" si="49"/>
        <v/>
      </c>
      <c r="AU142" s="51"/>
      <c r="AV142" s="51"/>
      <c r="AW142" s="51"/>
      <c r="AX142" s="51"/>
      <c r="AY142" s="51"/>
      <c r="AZ142" s="51"/>
      <c r="BA142" s="51"/>
    </row>
    <row r="143" spans="1:53" ht="14.25" x14ac:dyDescent="0.15">
      <c r="A143" s="50"/>
      <c r="B143" s="51" t="str">
        <f>IF(spreedResult.!B154&lt;&gt;"",TEXT(spreedResult.!B154,"YYYY")&amp;TEXT(spreedResult.!B154,"MM")&amp;TEXT(spreedResult.!B154,"DD"),"")</f>
        <v/>
      </c>
      <c r="C143" s="51" t="str">
        <f>IF(spreedResult.!C154&lt;&gt;"",VLOOKUP(spreedResult.!C154,spreedResult.!$AU$1:$AV$13,2,0),"")</f>
        <v/>
      </c>
      <c r="D143" s="53"/>
      <c r="E143" s="53"/>
      <c r="F143" s="53"/>
      <c r="G143" s="53"/>
      <c r="H143" s="51" t="str">
        <f>IF(spreedResult.!P154&lt;&gt;"",VLOOKUP(spreedResult.!P154,Course!$A$2:$B$612,2,0),"")</f>
        <v/>
      </c>
      <c r="I143" s="53"/>
      <c r="J143" s="51" t="str">
        <f>CONCATENATE(TRIM(ASC(spreedResult.!F154))," ",TRIM(ASC(spreedResult.!G154)))</f>
        <v xml:space="preserve"> </v>
      </c>
      <c r="K143" s="52" t="str">
        <f>CONCATENATE(TRIM(spreedResult.!H154),"　",TRIM(spreedResult.!I154))</f>
        <v>　</v>
      </c>
      <c r="L143" s="51" t="str">
        <f>IFERROR(VLOOKUP(spreedResult.!K154,spreedResult.!$AX$4:$AY$5,2,0),"")</f>
        <v/>
      </c>
      <c r="M143" s="51" t="str">
        <f>IF(spreedResult.!L154&lt;&gt;"",TEXT(spreedResult.!L154,"YYYY")&amp;TEXT(spreedResult.!L154,"MM")&amp;TEXT(spreedResult.!L154,"DD"),"")</f>
        <v/>
      </c>
      <c r="N143" s="51"/>
      <c r="O143" s="51"/>
      <c r="P143" s="97" t="str">
        <f>IF(spreedResult.!$F154&lt;&gt;"",spreedResult.!$C$10,"")</f>
        <v/>
      </c>
      <c r="Q143" s="97" t="str">
        <f>IF(spreedResult.!$F154&lt;&gt;"",spreedResult.!$C$9,"")</f>
        <v/>
      </c>
      <c r="R143" s="54" t="str">
        <f>IF(spreedResult.!M154&lt;&gt;"",spreedResult.!M154,"")</f>
        <v/>
      </c>
      <c r="S143" s="51" t="str">
        <f>IF(spreedResult.!H154&lt;&gt;"",IF(spreedResult.!$I$8="左記ご住所に送付","2",""),"")</f>
        <v/>
      </c>
      <c r="T143" s="51"/>
      <c r="U143" s="51"/>
      <c r="V143" s="51"/>
      <c r="W143" s="51"/>
      <c r="X143" s="51"/>
      <c r="Y143" s="51"/>
      <c r="Z143" s="51"/>
      <c r="AA143" s="99"/>
      <c r="AB143" s="53" t="str">
        <f t="shared" si="40"/>
        <v/>
      </c>
      <c r="AC143" s="99"/>
      <c r="AD143" s="53" t="str">
        <f t="shared" si="41"/>
        <v/>
      </c>
      <c r="AE143" s="51"/>
      <c r="AF143" s="53" t="str">
        <f t="shared" si="42"/>
        <v/>
      </c>
      <c r="AG143" s="51"/>
      <c r="AH143" s="53" t="str">
        <f t="shared" si="43"/>
        <v/>
      </c>
      <c r="AI143" s="51"/>
      <c r="AJ143" s="53" t="str">
        <f t="shared" si="44"/>
        <v/>
      </c>
      <c r="AK143" s="51"/>
      <c r="AL143" s="53" t="str">
        <f t="shared" si="45"/>
        <v/>
      </c>
      <c r="AM143" s="51"/>
      <c r="AN143" s="53" t="str">
        <f t="shared" si="46"/>
        <v/>
      </c>
      <c r="AO143" s="51"/>
      <c r="AP143" s="53" t="str">
        <f t="shared" si="47"/>
        <v/>
      </c>
      <c r="AQ143" s="51"/>
      <c r="AR143" s="53" t="str">
        <f t="shared" si="48"/>
        <v/>
      </c>
      <c r="AS143" s="51"/>
      <c r="AT143" s="53" t="str">
        <f t="shared" si="49"/>
        <v/>
      </c>
      <c r="AU143" s="51"/>
      <c r="AV143" s="51"/>
      <c r="AW143" s="51"/>
      <c r="AX143" s="51"/>
      <c r="AY143" s="51"/>
      <c r="AZ143" s="51"/>
      <c r="BA143" s="51"/>
    </row>
    <row r="144" spans="1:53" ht="14.25" x14ac:dyDescent="0.15">
      <c r="A144" s="50"/>
      <c r="B144" s="51" t="str">
        <f>IF(spreedResult.!B155&lt;&gt;"",TEXT(spreedResult.!B155,"YYYY")&amp;TEXT(spreedResult.!B155,"MM")&amp;TEXT(spreedResult.!B155,"DD"),"")</f>
        <v/>
      </c>
      <c r="C144" s="51" t="str">
        <f>IF(spreedResult.!C155&lt;&gt;"",VLOOKUP(spreedResult.!C155,spreedResult.!$AU$1:$AV$13,2,0),"")</f>
        <v/>
      </c>
      <c r="D144" s="53"/>
      <c r="E144" s="53"/>
      <c r="F144" s="53"/>
      <c r="G144" s="53"/>
      <c r="H144" s="51" t="str">
        <f>IF(spreedResult.!P155&lt;&gt;"",VLOOKUP(spreedResult.!P155,Course!$A$2:$B$612,2,0),"")</f>
        <v/>
      </c>
      <c r="I144" s="53"/>
      <c r="J144" s="51" t="str">
        <f>CONCATENATE(TRIM(ASC(spreedResult.!F155))," ",TRIM(ASC(spreedResult.!G155)))</f>
        <v xml:space="preserve"> </v>
      </c>
      <c r="K144" s="52" t="str">
        <f>CONCATENATE(TRIM(spreedResult.!H155),"　",TRIM(spreedResult.!I155))</f>
        <v>　</v>
      </c>
      <c r="L144" s="51" t="str">
        <f>IFERROR(VLOOKUP(spreedResult.!K155,spreedResult.!$AX$4:$AY$5,2,0),"")</f>
        <v/>
      </c>
      <c r="M144" s="51" t="str">
        <f>IF(spreedResult.!L155&lt;&gt;"",TEXT(spreedResult.!L155,"YYYY")&amp;TEXT(spreedResult.!L155,"MM")&amp;TEXT(spreedResult.!L155,"DD"),"")</f>
        <v/>
      </c>
      <c r="N144" s="51"/>
      <c r="O144" s="51"/>
      <c r="P144" s="97" t="str">
        <f>IF(spreedResult.!$F155&lt;&gt;"",spreedResult.!$C$10,"")</f>
        <v/>
      </c>
      <c r="Q144" s="97" t="str">
        <f>IF(spreedResult.!$F155&lt;&gt;"",spreedResult.!$C$9,"")</f>
        <v/>
      </c>
      <c r="R144" s="54" t="str">
        <f>IF(spreedResult.!M155&lt;&gt;"",spreedResult.!M155,"")</f>
        <v/>
      </c>
      <c r="S144" s="51" t="str">
        <f>IF(spreedResult.!H155&lt;&gt;"",IF(spreedResult.!$I$8="左記ご住所に送付","2",""),"")</f>
        <v/>
      </c>
      <c r="T144" s="51"/>
      <c r="U144" s="51"/>
      <c r="V144" s="51"/>
      <c r="W144" s="51"/>
      <c r="X144" s="51"/>
      <c r="Y144" s="51"/>
      <c r="Z144" s="51"/>
      <c r="AA144" s="99"/>
      <c r="AB144" s="53" t="str">
        <f t="shared" si="40"/>
        <v/>
      </c>
      <c r="AC144" s="99"/>
      <c r="AD144" s="53" t="str">
        <f t="shared" si="41"/>
        <v/>
      </c>
      <c r="AE144" s="51"/>
      <c r="AF144" s="53" t="str">
        <f t="shared" si="42"/>
        <v/>
      </c>
      <c r="AG144" s="51"/>
      <c r="AH144" s="53" t="str">
        <f t="shared" si="43"/>
        <v/>
      </c>
      <c r="AI144" s="51"/>
      <c r="AJ144" s="53" t="str">
        <f t="shared" si="44"/>
        <v/>
      </c>
      <c r="AK144" s="51"/>
      <c r="AL144" s="53" t="str">
        <f t="shared" si="45"/>
        <v/>
      </c>
      <c r="AM144" s="51"/>
      <c r="AN144" s="53" t="str">
        <f t="shared" si="46"/>
        <v/>
      </c>
      <c r="AO144" s="51"/>
      <c r="AP144" s="53" t="str">
        <f t="shared" si="47"/>
        <v/>
      </c>
      <c r="AQ144" s="51"/>
      <c r="AR144" s="53" t="str">
        <f t="shared" si="48"/>
        <v/>
      </c>
      <c r="AS144" s="51"/>
      <c r="AT144" s="53" t="str">
        <f t="shared" si="49"/>
        <v/>
      </c>
      <c r="AU144" s="51"/>
      <c r="AV144" s="51"/>
      <c r="AW144" s="51"/>
      <c r="AX144" s="51"/>
      <c r="AY144" s="51"/>
      <c r="AZ144" s="51"/>
      <c r="BA144" s="51"/>
    </row>
    <row r="145" spans="1:53" ht="14.25" x14ac:dyDescent="0.15">
      <c r="A145" s="50"/>
      <c r="B145" s="51" t="str">
        <f>IF(spreedResult.!B156&lt;&gt;"",TEXT(spreedResult.!B156,"YYYY")&amp;TEXT(spreedResult.!B156,"MM")&amp;TEXT(spreedResult.!B156,"DD"),"")</f>
        <v/>
      </c>
      <c r="C145" s="51" t="str">
        <f>IF(spreedResult.!C156&lt;&gt;"",VLOOKUP(spreedResult.!C156,spreedResult.!$AU$1:$AV$13,2,0),"")</f>
        <v/>
      </c>
      <c r="D145" s="53"/>
      <c r="E145" s="53"/>
      <c r="F145" s="53"/>
      <c r="G145" s="53"/>
      <c r="H145" s="51" t="str">
        <f>IF(spreedResult.!P156&lt;&gt;"",VLOOKUP(spreedResult.!P156,Course!$A$2:$B$612,2,0),"")</f>
        <v/>
      </c>
      <c r="I145" s="53"/>
      <c r="J145" s="51" t="str">
        <f>CONCATENATE(TRIM(ASC(spreedResult.!F156))," ",TRIM(ASC(spreedResult.!G156)))</f>
        <v xml:space="preserve"> </v>
      </c>
      <c r="K145" s="52" t="str">
        <f>CONCATENATE(TRIM(spreedResult.!H156),"　",TRIM(spreedResult.!I156))</f>
        <v>　</v>
      </c>
      <c r="L145" s="51" t="str">
        <f>IFERROR(VLOOKUP(spreedResult.!K156,spreedResult.!$AX$4:$AY$5,2,0),"")</f>
        <v/>
      </c>
      <c r="M145" s="51" t="str">
        <f>IF(spreedResult.!L156&lt;&gt;"",TEXT(spreedResult.!L156,"YYYY")&amp;TEXT(spreedResult.!L156,"MM")&amp;TEXT(spreedResult.!L156,"DD"),"")</f>
        <v/>
      </c>
      <c r="N145" s="51"/>
      <c r="O145" s="51"/>
      <c r="P145" s="97" t="str">
        <f>IF(spreedResult.!$F156&lt;&gt;"",spreedResult.!$C$10,"")</f>
        <v/>
      </c>
      <c r="Q145" s="97" t="str">
        <f>IF(spreedResult.!$F156&lt;&gt;"",spreedResult.!$C$9,"")</f>
        <v/>
      </c>
      <c r="R145" s="54" t="str">
        <f>IF(spreedResult.!M156&lt;&gt;"",spreedResult.!M156,"")</f>
        <v/>
      </c>
      <c r="S145" s="51" t="str">
        <f>IF(spreedResult.!H156&lt;&gt;"",IF(spreedResult.!$I$8="左記ご住所に送付","2",""),"")</f>
        <v/>
      </c>
      <c r="T145" s="51"/>
      <c r="U145" s="51"/>
      <c r="V145" s="51"/>
      <c r="W145" s="51"/>
      <c r="X145" s="51"/>
      <c r="Y145" s="51"/>
      <c r="Z145" s="51"/>
      <c r="AA145" s="99"/>
      <c r="AB145" s="53" t="str">
        <f t="shared" si="40"/>
        <v/>
      </c>
      <c r="AC145" s="99"/>
      <c r="AD145" s="53" t="str">
        <f t="shared" si="41"/>
        <v/>
      </c>
      <c r="AE145" s="51"/>
      <c r="AF145" s="53" t="str">
        <f t="shared" si="42"/>
        <v/>
      </c>
      <c r="AG145" s="51"/>
      <c r="AH145" s="53" t="str">
        <f t="shared" si="43"/>
        <v/>
      </c>
      <c r="AI145" s="51"/>
      <c r="AJ145" s="53" t="str">
        <f t="shared" si="44"/>
        <v/>
      </c>
      <c r="AK145" s="51"/>
      <c r="AL145" s="53" t="str">
        <f t="shared" si="45"/>
        <v/>
      </c>
      <c r="AM145" s="51"/>
      <c r="AN145" s="53" t="str">
        <f t="shared" si="46"/>
        <v/>
      </c>
      <c r="AO145" s="51"/>
      <c r="AP145" s="53" t="str">
        <f t="shared" si="47"/>
        <v/>
      </c>
      <c r="AQ145" s="51"/>
      <c r="AR145" s="53" t="str">
        <f t="shared" si="48"/>
        <v/>
      </c>
      <c r="AS145" s="51"/>
      <c r="AT145" s="53" t="str">
        <f t="shared" si="49"/>
        <v/>
      </c>
      <c r="AU145" s="51"/>
      <c r="AV145" s="51"/>
      <c r="AW145" s="51"/>
      <c r="AX145" s="51"/>
      <c r="AY145" s="51"/>
      <c r="AZ145" s="51"/>
      <c r="BA145" s="51"/>
    </row>
    <row r="146" spans="1:53" ht="14.25" x14ac:dyDescent="0.15">
      <c r="A146" s="50"/>
      <c r="B146" s="51" t="str">
        <f>IF(spreedResult.!B157&lt;&gt;"",TEXT(spreedResult.!B157,"YYYY")&amp;TEXT(spreedResult.!B157,"MM")&amp;TEXT(spreedResult.!B157,"DD"),"")</f>
        <v/>
      </c>
      <c r="C146" s="51" t="str">
        <f>IF(spreedResult.!C157&lt;&gt;"",VLOOKUP(spreedResult.!C157,spreedResult.!$AU$1:$AV$13,2,0),"")</f>
        <v/>
      </c>
      <c r="D146" s="53"/>
      <c r="E146" s="53"/>
      <c r="F146" s="53"/>
      <c r="G146" s="53"/>
      <c r="H146" s="51" t="str">
        <f>IF(spreedResult.!P157&lt;&gt;"",VLOOKUP(spreedResult.!P157,Course!$A$2:$B$612,2,0),"")</f>
        <v/>
      </c>
      <c r="I146" s="53"/>
      <c r="J146" s="51" t="str">
        <f>CONCATENATE(TRIM(ASC(spreedResult.!F157))," ",TRIM(ASC(spreedResult.!G157)))</f>
        <v xml:space="preserve"> </v>
      </c>
      <c r="K146" s="52" t="str">
        <f>CONCATENATE(TRIM(spreedResult.!H157),"　",TRIM(spreedResult.!I157))</f>
        <v>　</v>
      </c>
      <c r="L146" s="51" t="str">
        <f>IFERROR(VLOOKUP(spreedResult.!K157,spreedResult.!$AX$4:$AY$5,2,0),"")</f>
        <v/>
      </c>
      <c r="M146" s="51" t="str">
        <f>IF(spreedResult.!L157&lt;&gt;"",TEXT(spreedResult.!L157,"YYYY")&amp;TEXT(spreedResult.!L157,"MM")&amp;TEXT(spreedResult.!L157,"DD"),"")</f>
        <v/>
      </c>
      <c r="N146" s="51"/>
      <c r="O146" s="51"/>
      <c r="P146" s="97" t="str">
        <f>IF(spreedResult.!$F157&lt;&gt;"",spreedResult.!$C$10,"")</f>
        <v/>
      </c>
      <c r="Q146" s="97" t="str">
        <f>IF(spreedResult.!$F157&lt;&gt;"",spreedResult.!$C$9,"")</f>
        <v/>
      </c>
      <c r="R146" s="54" t="str">
        <f>IF(spreedResult.!M157&lt;&gt;"",spreedResult.!M157,"")</f>
        <v/>
      </c>
      <c r="S146" s="51" t="str">
        <f>IF(spreedResult.!H157&lt;&gt;"",IF(spreedResult.!$I$8="左記ご住所に送付","2",""),"")</f>
        <v/>
      </c>
      <c r="T146" s="51"/>
      <c r="U146" s="51"/>
      <c r="V146" s="51"/>
      <c r="W146" s="51"/>
      <c r="X146" s="51"/>
      <c r="Y146" s="51"/>
      <c r="Z146" s="51"/>
      <c r="AA146" s="99"/>
      <c r="AB146" s="53" t="str">
        <f t="shared" si="40"/>
        <v/>
      </c>
      <c r="AC146" s="99"/>
      <c r="AD146" s="53" t="str">
        <f t="shared" si="41"/>
        <v/>
      </c>
      <c r="AE146" s="51"/>
      <c r="AF146" s="53" t="str">
        <f t="shared" si="42"/>
        <v/>
      </c>
      <c r="AG146" s="51"/>
      <c r="AH146" s="53" t="str">
        <f t="shared" si="43"/>
        <v/>
      </c>
      <c r="AI146" s="51"/>
      <c r="AJ146" s="53" t="str">
        <f t="shared" si="44"/>
        <v/>
      </c>
      <c r="AK146" s="51"/>
      <c r="AL146" s="53" t="str">
        <f t="shared" si="45"/>
        <v/>
      </c>
      <c r="AM146" s="51"/>
      <c r="AN146" s="53" t="str">
        <f t="shared" si="46"/>
        <v/>
      </c>
      <c r="AO146" s="51"/>
      <c r="AP146" s="53" t="str">
        <f t="shared" si="47"/>
        <v/>
      </c>
      <c r="AQ146" s="51"/>
      <c r="AR146" s="53" t="str">
        <f t="shared" si="48"/>
        <v/>
      </c>
      <c r="AS146" s="51"/>
      <c r="AT146" s="53" t="str">
        <f t="shared" si="49"/>
        <v/>
      </c>
      <c r="AU146" s="51"/>
      <c r="AV146" s="51"/>
      <c r="AW146" s="51"/>
      <c r="AX146" s="51"/>
      <c r="AY146" s="51"/>
      <c r="AZ146" s="51"/>
      <c r="BA146" s="51"/>
    </row>
    <row r="147" spans="1:53" ht="14.25" x14ac:dyDescent="0.15">
      <c r="A147" s="50"/>
      <c r="B147" s="51" t="str">
        <f>IF(spreedResult.!B158&lt;&gt;"",TEXT(spreedResult.!B158,"YYYY")&amp;TEXT(spreedResult.!B158,"MM")&amp;TEXT(spreedResult.!B158,"DD"),"")</f>
        <v/>
      </c>
      <c r="C147" s="51" t="str">
        <f>IF(spreedResult.!C158&lt;&gt;"",VLOOKUP(spreedResult.!C158,spreedResult.!$AU$1:$AV$13,2,0),"")</f>
        <v/>
      </c>
      <c r="D147" s="53"/>
      <c r="E147" s="53"/>
      <c r="F147" s="53"/>
      <c r="G147" s="53"/>
      <c r="H147" s="51" t="str">
        <f>IF(spreedResult.!P158&lt;&gt;"",VLOOKUP(spreedResult.!P158,Course!$A$2:$B$612,2,0),"")</f>
        <v/>
      </c>
      <c r="I147" s="53"/>
      <c r="J147" s="51" t="str">
        <f>CONCATENATE(TRIM(ASC(spreedResult.!F158))," ",TRIM(ASC(spreedResult.!G158)))</f>
        <v xml:space="preserve"> </v>
      </c>
      <c r="K147" s="52" t="str">
        <f>CONCATENATE(TRIM(spreedResult.!H158),"　",TRIM(spreedResult.!I158))</f>
        <v>　</v>
      </c>
      <c r="L147" s="51" t="str">
        <f>IFERROR(VLOOKUP(spreedResult.!K158,spreedResult.!$AX$4:$AY$5,2,0),"")</f>
        <v/>
      </c>
      <c r="M147" s="51" t="str">
        <f>IF(spreedResult.!L158&lt;&gt;"",TEXT(spreedResult.!L158,"YYYY")&amp;TEXT(spreedResult.!L158,"MM")&amp;TEXT(spreedResult.!L158,"DD"),"")</f>
        <v/>
      </c>
      <c r="N147" s="51"/>
      <c r="O147" s="51"/>
      <c r="P147" s="97" t="str">
        <f>IF(spreedResult.!$F158&lt;&gt;"",spreedResult.!$C$10,"")</f>
        <v/>
      </c>
      <c r="Q147" s="97" t="str">
        <f>IF(spreedResult.!$F158&lt;&gt;"",spreedResult.!$C$9,"")</f>
        <v/>
      </c>
      <c r="R147" s="54" t="str">
        <f>IF(spreedResult.!M158&lt;&gt;"",spreedResult.!M158,"")</f>
        <v/>
      </c>
      <c r="S147" s="51" t="str">
        <f>IF(spreedResult.!H158&lt;&gt;"",IF(spreedResult.!$I$8="左記ご住所に送付","2",""),"")</f>
        <v/>
      </c>
      <c r="T147" s="51"/>
      <c r="U147" s="51"/>
      <c r="V147" s="51"/>
      <c r="W147" s="51"/>
      <c r="X147" s="51"/>
      <c r="Y147" s="51"/>
      <c r="Z147" s="51"/>
      <c r="AA147" s="99"/>
      <c r="AB147" s="53" t="str">
        <f t="shared" si="40"/>
        <v/>
      </c>
      <c r="AC147" s="99"/>
      <c r="AD147" s="53" t="str">
        <f t="shared" si="41"/>
        <v/>
      </c>
      <c r="AE147" s="51"/>
      <c r="AF147" s="53" t="str">
        <f t="shared" si="42"/>
        <v/>
      </c>
      <c r="AG147" s="51"/>
      <c r="AH147" s="53" t="str">
        <f t="shared" si="43"/>
        <v/>
      </c>
      <c r="AI147" s="51"/>
      <c r="AJ147" s="53" t="str">
        <f t="shared" si="44"/>
        <v/>
      </c>
      <c r="AK147" s="51"/>
      <c r="AL147" s="53" t="str">
        <f t="shared" si="45"/>
        <v/>
      </c>
      <c r="AM147" s="51"/>
      <c r="AN147" s="53" t="str">
        <f t="shared" si="46"/>
        <v/>
      </c>
      <c r="AO147" s="51"/>
      <c r="AP147" s="53" t="str">
        <f t="shared" si="47"/>
        <v/>
      </c>
      <c r="AQ147" s="51"/>
      <c r="AR147" s="53" t="str">
        <f t="shared" si="48"/>
        <v/>
      </c>
      <c r="AS147" s="51"/>
      <c r="AT147" s="53" t="str">
        <f t="shared" si="49"/>
        <v/>
      </c>
      <c r="AU147" s="51"/>
      <c r="AV147" s="51"/>
      <c r="AW147" s="51"/>
      <c r="AX147" s="51"/>
      <c r="AY147" s="51"/>
      <c r="AZ147" s="51"/>
      <c r="BA147" s="51"/>
    </row>
    <row r="148" spans="1:53" ht="14.25" x14ac:dyDescent="0.15">
      <c r="A148" s="50"/>
      <c r="B148" s="51" t="str">
        <f>IF(spreedResult.!B159&lt;&gt;"",TEXT(spreedResult.!B159,"YYYY")&amp;TEXT(spreedResult.!B159,"MM")&amp;TEXT(spreedResult.!B159,"DD"),"")</f>
        <v/>
      </c>
      <c r="C148" s="51" t="str">
        <f>IF(spreedResult.!C159&lt;&gt;"",VLOOKUP(spreedResult.!C159,spreedResult.!$AU$1:$AV$13,2,0),"")</f>
        <v/>
      </c>
      <c r="D148" s="53"/>
      <c r="E148" s="53"/>
      <c r="F148" s="53"/>
      <c r="G148" s="53"/>
      <c r="H148" s="51" t="str">
        <f>IF(spreedResult.!P159&lt;&gt;"",VLOOKUP(spreedResult.!P159,Course!$A$2:$B$612,2,0),"")</f>
        <v/>
      </c>
      <c r="I148" s="53"/>
      <c r="J148" s="51" t="str">
        <f>CONCATENATE(TRIM(ASC(spreedResult.!F159))," ",TRIM(ASC(spreedResult.!G159)))</f>
        <v xml:space="preserve"> </v>
      </c>
      <c r="K148" s="52" t="str">
        <f>CONCATENATE(TRIM(spreedResult.!H159),"　",TRIM(spreedResult.!I159))</f>
        <v>　</v>
      </c>
      <c r="L148" s="51" t="str">
        <f>IFERROR(VLOOKUP(spreedResult.!K159,spreedResult.!$AX$4:$AY$5,2,0),"")</f>
        <v/>
      </c>
      <c r="M148" s="51" t="str">
        <f>IF(spreedResult.!L159&lt;&gt;"",TEXT(spreedResult.!L159,"YYYY")&amp;TEXT(spreedResult.!L159,"MM")&amp;TEXT(spreedResult.!L159,"DD"),"")</f>
        <v/>
      </c>
      <c r="N148" s="51"/>
      <c r="O148" s="51"/>
      <c r="P148" s="97" t="str">
        <f>IF(spreedResult.!$F159&lt;&gt;"",spreedResult.!$C$10,"")</f>
        <v/>
      </c>
      <c r="Q148" s="97" t="str">
        <f>IF(spreedResult.!$F159&lt;&gt;"",spreedResult.!$C$9,"")</f>
        <v/>
      </c>
      <c r="R148" s="54" t="str">
        <f>IF(spreedResult.!M159&lt;&gt;"",spreedResult.!M159,"")</f>
        <v/>
      </c>
      <c r="S148" s="51" t="str">
        <f>IF(spreedResult.!H159&lt;&gt;"",IF(spreedResult.!$I$8="左記ご住所に送付","2",""),"")</f>
        <v/>
      </c>
      <c r="T148" s="51"/>
      <c r="U148" s="51"/>
      <c r="V148" s="51"/>
      <c r="W148" s="51"/>
      <c r="X148" s="51"/>
      <c r="Y148" s="51"/>
      <c r="Z148" s="51"/>
      <c r="AA148" s="99"/>
      <c r="AB148" s="53" t="str">
        <f t="shared" si="40"/>
        <v/>
      </c>
      <c r="AC148" s="99"/>
      <c r="AD148" s="53" t="str">
        <f t="shared" si="41"/>
        <v/>
      </c>
      <c r="AE148" s="51"/>
      <c r="AF148" s="53" t="str">
        <f t="shared" si="42"/>
        <v/>
      </c>
      <c r="AG148" s="51"/>
      <c r="AH148" s="53" t="str">
        <f t="shared" si="43"/>
        <v/>
      </c>
      <c r="AI148" s="51"/>
      <c r="AJ148" s="53" t="str">
        <f t="shared" si="44"/>
        <v/>
      </c>
      <c r="AK148" s="51"/>
      <c r="AL148" s="53" t="str">
        <f t="shared" si="45"/>
        <v/>
      </c>
      <c r="AM148" s="51"/>
      <c r="AN148" s="53" t="str">
        <f t="shared" si="46"/>
        <v/>
      </c>
      <c r="AO148" s="51"/>
      <c r="AP148" s="53" t="str">
        <f t="shared" si="47"/>
        <v/>
      </c>
      <c r="AQ148" s="51"/>
      <c r="AR148" s="53" t="str">
        <f t="shared" si="48"/>
        <v/>
      </c>
      <c r="AS148" s="51"/>
      <c r="AT148" s="53" t="str">
        <f t="shared" si="49"/>
        <v/>
      </c>
      <c r="AU148" s="51"/>
      <c r="AV148" s="51"/>
      <c r="AW148" s="51"/>
      <c r="AX148" s="51"/>
      <c r="AY148" s="51"/>
      <c r="AZ148" s="51"/>
      <c r="BA148" s="51"/>
    </row>
    <row r="149" spans="1:53" ht="14.25" x14ac:dyDescent="0.15">
      <c r="A149" s="50"/>
      <c r="B149" s="51" t="str">
        <f>IF(spreedResult.!B160&lt;&gt;"",TEXT(spreedResult.!B160,"YYYY")&amp;TEXT(spreedResult.!B160,"MM")&amp;TEXT(spreedResult.!B160,"DD"),"")</f>
        <v/>
      </c>
      <c r="C149" s="51" t="str">
        <f>IF(spreedResult.!C160&lt;&gt;"",VLOOKUP(spreedResult.!C160,spreedResult.!$AU$1:$AV$13,2,0),"")</f>
        <v/>
      </c>
      <c r="D149" s="53"/>
      <c r="E149" s="53"/>
      <c r="F149" s="53"/>
      <c r="G149" s="53"/>
      <c r="H149" s="51" t="str">
        <f>IF(spreedResult.!P160&lt;&gt;"",VLOOKUP(spreedResult.!P160,Course!$A$2:$B$612,2,0),"")</f>
        <v/>
      </c>
      <c r="I149" s="53"/>
      <c r="J149" s="51" t="str">
        <f>CONCATENATE(TRIM(ASC(spreedResult.!F160))," ",TRIM(ASC(spreedResult.!G160)))</f>
        <v xml:space="preserve"> </v>
      </c>
      <c r="K149" s="52" t="str">
        <f>CONCATENATE(TRIM(spreedResult.!H160),"　",TRIM(spreedResult.!I160))</f>
        <v>　</v>
      </c>
      <c r="L149" s="51" t="str">
        <f>IFERROR(VLOOKUP(spreedResult.!K160,spreedResult.!$AX$4:$AY$5,2,0),"")</f>
        <v/>
      </c>
      <c r="M149" s="51" t="str">
        <f>IF(spreedResult.!L160&lt;&gt;"",TEXT(spreedResult.!L160,"YYYY")&amp;TEXT(spreedResult.!L160,"MM")&amp;TEXT(spreedResult.!L160,"DD"),"")</f>
        <v/>
      </c>
      <c r="N149" s="51"/>
      <c r="O149" s="51"/>
      <c r="P149" s="97" t="str">
        <f>IF(spreedResult.!$F160&lt;&gt;"",spreedResult.!$C$10,"")</f>
        <v/>
      </c>
      <c r="Q149" s="97" t="str">
        <f>IF(spreedResult.!$F160&lt;&gt;"",spreedResult.!$C$9,"")</f>
        <v/>
      </c>
      <c r="R149" s="54" t="str">
        <f>IF(spreedResult.!M160&lt;&gt;"",spreedResult.!M160,"")</f>
        <v/>
      </c>
      <c r="S149" s="51" t="str">
        <f>IF(spreedResult.!H160&lt;&gt;"",IF(spreedResult.!$I$8="左記ご住所に送付","2",""),"")</f>
        <v/>
      </c>
      <c r="T149" s="51"/>
      <c r="U149" s="51"/>
      <c r="V149" s="51"/>
      <c r="W149" s="51"/>
      <c r="X149" s="51"/>
      <c r="Y149" s="51"/>
      <c r="Z149" s="51"/>
      <c r="AA149" s="99"/>
      <c r="AB149" s="53" t="str">
        <f t="shared" si="40"/>
        <v/>
      </c>
      <c r="AC149" s="99"/>
      <c r="AD149" s="53" t="str">
        <f t="shared" si="41"/>
        <v/>
      </c>
      <c r="AE149" s="51"/>
      <c r="AF149" s="53" t="str">
        <f t="shared" si="42"/>
        <v/>
      </c>
      <c r="AG149" s="51"/>
      <c r="AH149" s="53" t="str">
        <f t="shared" si="43"/>
        <v/>
      </c>
      <c r="AI149" s="51"/>
      <c r="AJ149" s="53" t="str">
        <f t="shared" si="44"/>
        <v/>
      </c>
      <c r="AK149" s="51"/>
      <c r="AL149" s="53" t="str">
        <f t="shared" si="45"/>
        <v/>
      </c>
      <c r="AM149" s="51"/>
      <c r="AN149" s="53" t="str">
        <f t="shared" si="46"/>
        <v/>
      </c>
      <c r="AO149" s="51"/>
      <c r="AP149" s="53" t="str">
        <f t="shared" si="47"/>
        <v/>
      </c>
      <c r="AQ149" s="51"/>
      <c r="AR149" s="53" t="str">
        <f t="shared" si="48"/>
        <v/>
      </c>
      <c r="AS149" s="51"/>
      <c r="AT149" s="53" t="str">
        <f t="shared" si="49"/>
        <v/>
      </c>
      <c r="AU149" s="51"/>
      <c r="AV149" s="51"/>
      <c r="AW149" s="51"/>
      <c r="AX149" s="51"/>
      <c r="AY149" s="51"/>
      <c r="AZ149" s="51"/>
      <c r="BA149" s="51"/>
    </row>
    <row r="150" spans="1:53" ht="14.25" x14ac:dyDescent="0.15">
      <c r="A150" s="50"/>
      <c r="B150" s="51" t="str">
        <f>IF(spreedResult.!B161&lt;&gt;"",TEXT(spreedResult.!B161,"YYYY")&amp;TEXT(spreedResult.!B161,"MM")&amp;TEXT(spreedResult.!B161,"DD"),"")</f>
        <v/>
      </c>
      <c r="C150" s="51" t="str">
        <f>IF(spreedResult.!C161&lt;&gt;"",VLOOKUP(spreedResult.!C161,spreedResult.!$AU$1:$AV$13,2,0),"")</f>
        <v/>
      </c>
      <c r="D150" s="53"/>
      <c r="E150" s="53"/>
      <c r="F150" s="53"/>
      <c r="G150" s="53"/>
      <c r="H150" s="51" t="str">
        <f>IF(spreedResult.!P161&lt;&gt;"",VLOOKUP(spreedResult.!P161,Course!$A$2:$B$612,2,0),"")</f>
        <v/>
      </c>
      <c r="I150" s="53"/>
      <c r="J150" s="51" t="str">
        <f>CONCATENATE(TRIM(ASC(spreedResult.!F161))," ",TRIM(ASC(spreedResult.!G161)))</f>
        <v xml:space="preserve"> </v>
      </c>
      <c r="K150" s="52" t="str">
        <f>CONCATENATE(TRIM(spreedResult.!H161),"　",TRIM(spreedResult.!I161))</f>
        <v>　</v>
      </c>
      <c r="L150" s="51" t="str">
        <f>IFERROR(VLOOKUP(spreedResult.!K161,spreedResult.!$AX$4:$AY$5,2,0),"")</f>
        <v/>
      </c>
      <c r="M150" s="51" t="str">
        <f>IF(spreedResult.!L161&lt;&gt;"",TEXT(spreedResult.!L161,"YYYY")&amp;TEXT(spreedResult.!L161,"MM")&amp;TEXT(spreedResult.!L161,"DD"),"")</f>
        <v/>
      </c>
      <c r="N150" s="51"/>
      <c r="O150" s="51"/>
      <c r="P150" s="97" t="str">
        <f>IF(spreedResult.!$F161&lt;&gt;"",spreedResult.!$C$10,"")</f>
        <v/>
      </c>
      <c r="Q150" s="97" t="str">
        <f>IF(spreedResult.!$F161&lt;&gt;"",spreedResult.!$C$9,"")</f>
        <v/>
      </c>
      <c r="R150" s="54" t="str">
        <f>IF(spreedResult.!M161&lt;&gt;"",spreedResult.!M161,"")</f>
        <v/>
      </c>
      <c r="S150" s="51" t="str">
        <f>IF(spreedResult.!H161&lt;&gt;"",IF(spreedResult.!$I$8="左記ご住所に送付","2",""),"")</f>
        <v/>
      </c>
      <c r="T150" s="51"/>
      <c r="U150" s="51"/>
      <c r="V150" s="51"/>
      <c r="W150" s="51"/>
      <c r="X150" s="51"/>
      <c r="Y150" s="51"/>
      <c r="Z150" s="51"/>
      <c r="AA150" s="99"/>
      <c r="AB150" s="53" t="str">
        <f t="shared" si="40"/>
        <v/>
      </c>
      <c r="AC150" s="99"/>
      <c r="AD150" s="53" t="str">
        <f t="shared" si="41"/>
        <v/>
      </c>
      <c r="AE150" s="51"/>
      <c r="AF150" s="53" t="str">
        <f t="shared" si="42"/>
        <v/>
      </c>
      <c r="AG150" s="51"/>
      <c r="AH150" s="53" t="str">
        <f t="shared" si="43"/>
        <v/>
      </c>
      <c r="AI150" s="51"/>
      <c r="AJ150" s="53" t="str">
        <f t="shared" si="44"/>
        <v/>
      </c>
      <c r="AK150" s="51"/>
      <c r="AL150" s="53" t="str">
        <f t="shared" si="45"/>
        <v/>
      </c>
      <c r="AM150" s="51"/>
      <c r="AN150" s="53" t="str">
        <f t="shared" si="46"/>
        <v/>
      </c>
      <c r="AO150" s="51"/>
      <c r="AP150" s="53" t="str">
        <f t="shared" si="47"/>
        <v/>
      </c>
      <c r="AQ150" s="51"/>
      <c r="AR150" s="53" t="str">
        <f t="shared" si="48"/>
        <v/>
      </c>
      <c r="AS150" s="51"/>
      <c r="AT150" s="53" t="str">
        <f t="shared" si="49"/>
        <v/>
      </c>
      <c r="AU150" s="51"/>
      <c r="AV150" s="51"/>
      <c r="AW150" s="51"/>
      <c r="AX150" s="51"/>
      <c r="AY150" s="51"/>
      <c r="AZ150" s="51"/>
      <c r="BA150" s="51"/>
    </row>
    <row r="151" spans="1:53" ht="14.25" x14ac:dyDescent="0.15">
      <c r="A151" s="50"/>
      <c r="B151" s="51" t="str">
        <f>IF(spreedResult.!B162&lt;&gt;"",TEXT(spreedResult.!B162,"YYYY")&amp;TEXT(spreedResult.!B162,"MM")&amp;TEXT(spreedResult.!B162,"DD"),"")</f>
        <v/>
      </c>
      <c r="C151" s="51" t="str">
        <f>IF(spreedResult.!C162&lt;&gt;"",VLOOKUP(spreedResult.!C162,spreedResult.!$AU$1:$AV$13,2,0),"")</f>
        <v/>
      </c>
      <c r="D151" s="53"/>
      <c r="E151" s="53"/>
      <c r="F151" s="53"/>
      <c r="G151" s="53"/>
      <c r="H151" s="51" t="str">
        <f>IF(spreedResult.!P162&lt;&gt;"",VLOOKUP(spreedResult.!P162,Course!$A$2:$B$612,2,0),"")</f>
        <v/>
      </c>
      <c r="I151" s="53"/>
      <c r="J151" s="51" t="str">
        <f>CONCATENATE(TRIM(ASC(spreedResult.!F162))," ",TRIM(ASC(spreedResult.!G162)))</f>
        <v xml:space="preserve"> </v>
      </c>
      <c r="K151" s="52" t="str">
        <f>CONCATENATE(TRIM(spreedResult.!H162),"　",TRIM(spreedResult.!I162))</f>
        <v>　</v>
      </c>
      <c r="L151" s="51" t="str">
        <f>IFERROR(VLOOKUP(spreedResult.!K162,spreedResult.!$AX$4:$AY$5,2,0),"")</f>
        <v/>
      </c>
      <c r="M151" s="51" t="str">
        <f>IF(spreedResult.!L162&lt;&gt;"",TEXT(spreedResult.!L162,"YYYY")&amp;TEXT(spreedResult.!L162,"MM")&amp;TEXT(spreedResult.!L162,"DD"),"")</f>
        <v/>
      </c>
      <c r="N151" s="51"/>
      <c r="O151" s="51"/>
      <c r="P151" s="97" t="str">
        <f>IF(spreedResult.!$F162&lt;&gt;"",spreedResult.!$C$10,"")</f>
        <v/>
      </c>
      <c r="Q151" s="97" t="str">
        <f>IF(spreedResult.!$F162&lt;&gt;"",spreedResult.!$C$9,"")</f>
        <v/>
      </c>
      <c r="R151" s="54" t="str">
        <f>IF(spreedResult.!M162&lt;&gt;"",spreedResult.!M162,"")</f>
        <v/>
      </c>
      <c r="S151" s="51" t="str">
        <f>IF(spreedResult.!H162&lt;&gt;"",IF(spreedResult.!$I$8="左記ご住所に送付","2",""),"")</f>
        <v/>
      </c>
      <c r="T151" s="51"/>
      <c r="U151" s="51"/>
      <c r="V151" s="51"/>
      <c r="W151" s="51"/>
      <c r="X151" s="51"/>
      <c r="Y151" s="51"/>
      <c r="Z151" s="51"/>
      <c r="AA151" s="99"/>
      <c r="AB151" s="53" t="str">
        <f t="shared" si="40"/>
        <v/>
      </c>
      <c r="AC151" s="99"/>
      <c r="AD151" s="53" t="str">
        <f t="shared" si="41"/>
        <v/>
      </c>
      <c r="AE151" s="51"/>
      <c r="AF151" s="53" t="str">
        <f t="shared" si="42"/>
        <v/>
      </c>
      <c r="AG151" s="51"/>
      <c r="AH151" s="53" t="str">
        <f t="shared" si="43"/>
        <v/>
      </c>
      <c r="AI151" s="51"/>
      <c r="AJ151" s="53" t="str">
        <f t="shared" si="44"/>
        <v/>
      </c>
      <c r="AK151" s="51"/>
      <c r="AL151" s="53" t="str">
        <f t="shared" si="45"/>
        <v/>
      </c>
      <c r="AM151" s="51"/>
      <c r="AN151" s="53" t="str">
        <f t="shared" si="46"/>
        <v/>
      </c>
      <c r="AO151" s="51"/>
      <c r="AP151" s="53" t="str">
        <f t="shared" si="47"/>
        <v/>
      </c>
      <c r="AQ151" s="51"/>
      <c r="AR151" s="53" t="str">
        <f t="shared" si="48"/>
        <v/>
      </c>
      <c r="AS151" s="51"/>
      <c r="AT151" s="53" t="str">
        <f t="shared" si="49"/>
        <v/>
      </c>
      <c r="AU151" s="51"/>
      <c r="AV151" s="51"/>
      <c r="AW151" s="51"/>
      <c r="AX151" s="51"/>
      <c r="AY151" s="51"/>
      <c r="AZ151" s="51"/>
      <c r="BA151" s="51"/>
    </row>
    <row r="152" spans="1:53" ht="14.25" x14ac:dyDescent="0.15">
      <c r="A152" s="50"/>
      <c r="B152" s="51" t="str">
        <f>IF(spreedResult.!B163&lt;&gt;"",TEXT(spreedResult.!B163,"YYYY")&amp;TEXT(spreedResult.!B163,"MM")&amp;TEXT(spreedResult.!B163,"DD"),"")</f>
        <v/>
      </c>
      <c r="C152" s="51" t="str">
        <f>IF(spreedResult.!C163&lt;&gt;"",VLOOKUP(spreedResult.!C163,spreedResult.!$AU$1:$AV$13,2,0),"")</f>
        <v/>
      </c>
      <c r="D152" s="53"/>
      <c r="E152" s="53"/>
      <c r="F152" s="53"/>
      <c r="G152" s="53"/>
      <c r="H152" s="51" t="str">
        <f>IF(spreedResult.!P163&lt;&gt;"",VLOOKUP(spreedResult.!P163,Course!$A$2:$B$612,2,0),"")</f>
        <v/>
      </c>
      <c r="I152" s="53"/>
      <c r="J152" s="51" t="str">
        <f>CONCATENATE(TRIM(ASC(spreedResult.!F163))," ",TRIM(ASC(spreedResult.!G163)))</f>
        <v xml:space="preserve"> </v>
      </c>
      <c r="K152" s="52" t="str">
        <f>CONCATENATE(TRIM(spreedResult.!H163),"　",TRIM(spreedResult.!I163))</f>
        <v>　</v>
      </c>
      <c r="L152" s="51" t="str">
        <f>IFERROR(VLOOKUP(spreedResult.!K163,spreedResult.!$AX$4:$AY$5,2,0),"")</f>
        <v/>
      </c>
      <c r="M152" s="51" t="str">
        <f>IF(spreedResult.!L163&lt;&gt;"",TEXT(spreedResult.!L163,"YYYY")&amp;TEXT(spreedResult.!L163,"MM")&amp;TEXT(spreedResult.!L163,"DD"),"")</f>
        <v/>
      </c>
      <c r="N152" s="51"/>
      <c r="O152" s="51"/>
      <c r="P152" s="97" t="str">
        <f>IF(spreedResult.!$F163&lt;&gt;"",spreedResult.!$C$10,"")</f>
        <v/>
      </c>
      <c r="Q152" s="97" t="str">
        <f>IF(spreedResult.!$F163&lt;&gt;"",spreedResult.!$C$9,"")</f>
        <v/>
      </c>
      <c r="R152" s="54" t="str">
        <f>IF(spreedResult.!M163&lt;&gt;"",spreedResult.!M163,"")</f>
        <v/>
      </c>
      <c r="S152" s="51" t="str">
        <f>IF(spreedResult.!H163&lt;&gt;"",IF(spreedResult.!$I$8="左記ご住所に送付","2",""),"")</f>
        <v/>
      </c>
      <c r="T152" s="51"/>
      <c r="U152" s="51"/>
      <c r="V152" s="51"/>
      <c r="W152" s="51"/>
      <c r="X152" s="51"/>
      <c r="Y152" s="51"/>
      <c r="Z152" s="51"/>
      <c r="AA152" s="99"/>
      <c r="AB152" s="53" t="str">
        <f t="shared" si="40"/>
        <v/>
      </c>
      <c r="AC152" s="99"/>
      <c r="AD152" s="53" t="str">
        <f t="shared" si="41"/>
        <v/>
      </c>
      <c r="AE152" s="51"/>
      <c r="AF152" s="53" t="str">
        <f t="shared" si="42"/>
        <v/>
      </c>
      <c r="AG152" s="51"/>
      <c r="AH152" s="53" t="str">
        <f t="shared" si="43"/>
        <v/>
      </c>
      <c r="AI152" s="51"/>
      <c r="AJ152" s="53" t="str">
        <f t="shared" si="44"/>
        <v/>
      </c>
      <c r="AK152" s="51"/>
      <c r="AL152" s="53" t="str">
        <f t="shared" si="45"/>
        <v/>
      </c>
      <c r="AM152" s="51"/>
      <c r="AN152" s="53" t="str">
        <f t="shared" si="46"/>
        <v/>
      </c>
      <c r="AO152" s="51"/>
      <c r="AP152" s="53" t="str">
        <f t="shared" si="47"/>
        <v/>
      </c>
      <c r="AQ152" s="51"/>
      <c r="AR152" s="53" t="str">
        <f t="shared" si="48"/>
        <v/>
      </c>
      <c r="AS152" s="51"/>
      <c r="AT152" s="53" t="str">
        <f t="shared" si="49"/>
        <v/>
      </c>
      <c r="AU152" s="51"/>
      <c r="AV152" s="51"/>
      <c r="AW152" s="51"/>
      <c r="AX152" s="51"/>
      <c r="AY152" s="51"/>
      <c r="AZ152" s="51"/>
      <c r="BA152" s="51"/>
    </row>
    <row r="153" spans="1:53" ht="14.25" x14ac:dyDescent="0.15">
      <c r="A153" s="50"/>
      <c r="B153" s="51" t="str">
        <f>IF(spreedResult.!B164&lt;&gt;"",TEXT(spreedResult.!B164,"YYYY")&amp;TEXT(spreedResult.!B164,"MM")&amp;TEXT(spreedResult.!B164,"DD"),"")</f>
        <v/>
      </c>
      <c r="C153" s="51" t="str">
        <f>IF(spreedResult.!C164&lt;&gt;"",VLOOKUP(spreedResult.!C164,spreedResult.!$AU$1:$AV$13,2,0),"")</f>
        <v/>
      </c>
      <c r="D153" s="53"/>
      <c r="E153" s="53"/>
      <c r="F153" s="53"/>
      <c r="G153" s="53"/>
      <c r="H153" s="51" t="str">
        <f>IF(spreedResult.!P164&lt;&gt;"",VLOOKUP(spreedResult.!P164,Course!$A$2:$B$612,2,0),"")</f>
        <v/>
      </c>
      <c r="I153" s="53"/>
      <c r="J153" s="51" t="str">
        <f>CONCATENATE(TRIM(ASC(spreedResult.!F164))," ",TRIM(ASC(spreedResult.!G164)))</f>
        <v xml:space="preserve"> </v>
      </c>
      <c r="K153" s="52" t="str">
        <f>CONCATENATE(TRIM(spreedResult.!H164),"　",TRIM(spreedResult.!I164))</f>
        <v>　</v>
      </c>
      <c r="L153" s="51" t="str">
        <f>IFERROR(VLOOKUP(spreedResult.!K164,spreedResult.!$AX$4:$AY$5,2,0),"")</f>
        <v/>
      </c>
      <c r="M153" s="51" t="str">
        <f>IF(spreedResult.!L164&lt;&gt;"",TEXT(spreedResult.!L164,"YYYY")&amp;TEXT(spreedResult.!L164,"MM")&amp;TEXT(spreedResult.!L164,"DD"),"")</f>
        <v/>
      </c>
      <c r="N153" s="51"/>
      <c r="O153" s="51"/>
      <c r="P153" s="97" t="str">
        <f>IF(spreedResult.!$F164&lt;&gt;"",spreedResult.!$C$10,"")</f>
        <v/>
      </c>
      <c r="Q153" s="97" t="str">
        <f>IF(spreedResult.!$F164&lt;&gt;"",spreedResult.!$C$9,"")</f>
        <v/>
      </c>
      <c r="R153" s="54" t="str">
        <f>IF(spreedResult.!M164&lt;&gt;"",spreedResult.!M164,"")</f>
        <v/>
      </c>
      <c r="S153" s="51" t="str">
        <f>IF(spreedResult.!H164&lt;&gt;"",IF(spreedResult.!$I$8="左記ご住所に送付","2",""),"")</f>
        <v/>
      </c>
      <c r="T153" s="51"/>
      <c r="U153" s="51"/>
      <c r="V153" s="51"/>
      <c r="W153" s="51"/>
      <c r="X153" s="51"/>
      <c r="Y153" s="51"/>
      <c r="Z153" s="51"/>
      <c r="AA153" s="99"/>
      <c r="AB153" s="53" t="str">
        <f t="shared" si="40"/>
        <v/>
      </c>
      <c r="AC153" s="99"/>
      <c r="AD153" s="53" t="str">
        <f t="shared" si="41"/>
        <v/>
      </c>
      <c r="AE153" s="51"/>
      <c r="AF153" s="53" t="str">
        <f t="shared" si="42"/>
        <v/>
      </c>
      <c r="AG153" s="51"/>
      <c r="AH153" s="53" t="str">
        <f t="shared" si="43"/>
        <v/>
      </c>
      <c r="AI153" s="51"/>
      <c r="AJ153" s="53" t="str">
        <f t="shared" si="44"/>
        <v/>
      </c>
      <c r="AK153" s="51"/>
      <c r="AL153" s="53" t="str">
        <f t="shared" si="45"/>
        <v/>
      </c>
      <c r="AM153" s="51"/>
      <c r="AN153" s="53" t="str">
        <f t="shared" si="46"/>
        <v/>
      </c>
      <c r="AO153" s="51"/>
      <c r="AP153" s="53" t="str">
        <f t="shared" si="47"/>
        <v/>
      </c>
      <c r="AQ153" s="51"/>
      <c r="AR153" s="53" t="str">
        <f t="shared" si="48"/>
        <v/>
      </c>
      <c r="AS153" s="51"/>
      <c r="AT153" s="53" t="str">
        <f t="shared" si="49"/>
        <v/>
      </c>
      <c r="AU153" s="51"/>
      <c r="AV153" s="51"/>
      <c r="AW153" s="51"/>
      <c r="AX153" s="51"/>
      <c r="AY153" s="51"/>
      <c r="AZ153" s="51"/>
      <c r="BA153" s="51"/>
    </row>
    <row r="154" spans="1:53" ht="14.25" x14ac:dyDescent="0.15">
      <c r="A154" s="50"/>
      <c r="B154" s="51" t="str">
        <f>IF(spreedResult.!B165&lt;&gt;"",TEXT(spreedResult.!B165,"YYYY")&amp;TEXT(spreedResult.!B165,"MM")&amp;TEXT(spreedResult.!B165,"DD"),"")</f>
        <v/>
      </c>
      <c r="C154" s="51" t="str">
        <f>IF(spreedResult.!C165&lt;&gt;"",VLOOKUP(spreedResult.!C165,spreedResult.!$AU$1:$AV$13,2,0),"")</f>
        <v/>
      </c>
      <c r="D154" s="53"/>
      <c r="E154" s="53"/>
      <c r="F154" s="53"/>
      <c r="G154" s="53"/>
      <c r="H154" s="51" t="str">
        <f>IF(spreedResult.!P165&lt;&gt;"",VLOOKUP(spreedResult.!P165,Course!$A$2:$B$612,2,0),"")</f>
        <v/>
      </c>
      <c r="I154" s="53"/>
      <c r="J154" s="51" t="str">
        <f>CONCATENATE(TRIM(ASC(spreedResult.!F165))," ",TRIM(ASC(spreedResult.!G165)))</f>
        <v xml:space="preserve"> </v>
      </c>
      <c r="K154" s="52" t="str">
        <f>CONCATENATE(TRIM(spreedResult.!H165),"　",TRIM(spreedResult.!I165))</f>
        <v>　</v>
      </c>
      <c r="L154" s="51" t="str">
        <f>IFERROR(VLOOKUP(spreedResult.!K165,spreedResult.!$AX$4:$AY$5,2,0),"")</f>
        <v/>
      </c>
      <c r="M154" s="51" t="str">
        <f>IF(spreedResult.!L165&lt;&gt;"",TEXT(spreedResult.!L165,"YYYY")&amp;TEXT(spreedResult.!L165,"MM")&amp;TEXT(spreedResult.!L165,"DD"),"")</f>
        <v/>
      </c>
      <c r="N154" s="51"/>
      <c r="O154" s="51"/>
      <c r="P154" s="97" t="str">
        <f>IF(spreedResult.!$F165&lt;&gt;"",spreedResult.!$C$10,"")</f>
        <v/>
      </c>
      <c r="Q154" s="97" t="str">
        <f>IF(spreedResult.!$F165&lt;&gt;"",spreedResult.!$C$9,"")</f>
        <v/>
      </c>
      <c r="R154" s="54" t="str">
        <f>IF(spreedResult.!M165&lt;&gt;"",spreedResult.!M165,"")</f>
        <v/>
      </c>
      <c r="S154" s="51" t="str">
        <f>IF(spreedResult.!H165&lt;&gt;"",IF(spreedResult.!$I$8="左記ご住所に送付","2",""),"")</f>
        <v/>
      </c>
      <c r="T154" s="51"/>
      <c r="U154" s="51"/>
      <c r="V154" s="51"/>
      <c r="W154" s="51"/>
      <c r="X154" s="51"/>
      <c r="Y154" s="51"/>
      <c r="Z154" s="51"/>
      <c r="AA154" s="99"/>
      <c r="AB154" s="53" t="str">
        <f t="shared" si="40"/>
        <v/>
      </c>
      <c r="AC154" s="99"/>
      <c r="AD154" s="53" t="str">
        <f t="shared" si="41"/>
        <v/>
      </c>
      <c r="AE154" s="51"/>
      <c r="AF154" s="53" t="str">
        <f t="shared" si="42"/>
        <v/>
      </c>
      <c r="AG154" s="51"/>
      <c r="AH154" s="53" t="str">
        <f t="shared" si="43"/>
        <v/>
      </c>
      <c r="AI154" s="51"/>
      <c r="AJ154" s="53" t="str">
        <f t="shared" si="44"/>
        <v/>
      </c>
      <c r="AK154" s="51"/>
      <c r="AL154" s="53" t="str">
        <f t="shared" si="45"/>
        <v/>
      </c>
      <c r="AM154" s="51"/>
      <c r="AN154" s="53" t="str">
        <f t="shared" si="46"/>
        <v/>
      </c>
      <c r="AO154" s="51"/>
      <c r="AP154" s="53" t="str">
        <f t="shared" si="47"/>
        <v/>
      </c>
      <c r="AQ154" s="51"/>
      <c r="AR154" s="53" t="str">
        <f t="shared" si="48"/>
        <v/>
      </c>
      <c r="AS154" s="51"/>
      <c r="AT154" s="53" t="str">
        <f t="shared" si="49"/>
        <v/>
      </c>
      <c r="AU154" s="51"/>
      <c r="AV154" s="51"/>
      <c r="AW154" s="51"/>
      <c r="AX154" s="51"/>
      <c r="AY154" s="51"/>
      <c r="AZ154" s="51"/>
      <c r="BA154" s="51"/>
    </row>
    <row r="155" spans="1:53" ht="14.25" x14ac:dyDescent="0.15">
      <c r="A155" s="50"/>
      <c r="B155" s="51" t="str">
        <f>IF(spreedResult.!B166&lt;&gt;"",TEXT(spreedResult.!B166,"YYYY")&amp;TEXT(spreedResult.!B166,"MM")&amp;TEXT(spreedResult.!B166,"DD"),"")</f>
        <v/>
      </c>
      <c r="C155" s="51" t="str">
        <f>IF(spreedResult.!C166&lt;&gt;"",VLOOKUP(spreedResult.!C166,spreedResult.!$AU$1:$AV$13,2,0),"")</f>
        <v/>
      </c>
      <c r="D155" s="53"/>
      <c r="E155" s="53"/>
      <c r="F155" s="53"/>
      <c r="G155" s="53"/>
      <c r="H155" s="51" t="str">
        <f>IF(spreedResult.!P166&lt;&gt;"",VLOOKUP(spreedResult.!P166,Course!$A$2:$B$612,2,0),"")</f>
        <v/>
      </c>
      <c r="I155" s="53"/>
      <c r="J155" s="51" t="str">
        <f>CONCATENATE(TRIM(ASC(spreedResult.!F166))," ",TRIM(ASC(spreedResult.!G166)))</f>
        <v xml:space="preserve"> </v>
      </c>
      <c r="K155" s="52" t="str">
        <f>CONCATENATE(TRIM(spreedResult.!H166),"　",TRIM(spreedResult.!I166))</f>
        <v>　</v>
      </c>
      <c r="L155" s="51" t="str">
        <f>IFERROR(VLOOKUP(spreedResult.!K166,spreedResult.!$AX$4:$AY$5,2,0),"")</f>
        <v/>
      </c>
      <c r="M155" s="51" t="str">
        <f>IF(spreedResult.!L166&lt;&gt;"",TEXT(spreedResult.!L166,"YYYY")&amp;TEXT(spreedResult.!L166,"MM")&amp;TEXT(spreedResult.!L166,"DD"),"")</f>
        <v/>
      </c>
      <c r="N155" s="51"/>
      <c r="O155" s="51"/>
      <c r="P155" s="97" t="str">
        <f>IF(spreedResult.!$F166&lt;&gt;"",spreedResult.!$C$10,"")</f>
        <v/>
      </c>
      <c r="Q155" s="97" t="str">
        <f>IF(spreedResult.!$F166&lt;&gt;"",spreedResult.!$C$9,"")</f>
        <v/>
      </c>
      <c r="R155" s="54" t="str">
        <f>IF(spreedResult.!M166&lt;&gt;"",spreedResult.!M166,"")</f>
        <v/>
      </c>
      <c r="S155" s="51" t="str">
        <f>IF(spreedResult.!H166&lt;&gt;"",IF(spreedResult.!$I$8="左記ご住所に送付","2",""),"")</f>
        <v/>
      </c>
      <c r="T155" s="51"/>
      <c r="U155" s="51"/>
      <c r="V155" s="51"/>
      <c r="W155" s="51"/>
      <c r="X155" s="51"/>
      <c r="Y155" s="51"/>
      <c r="Z155" s="51"/>
      <c r="AA155" s="99"/>
      <c r="AB155" s="53" t="str">
        <f t="shared" si="40"/>
        <v/>
      </c>
      <c r="AC155" s="99"/>
      <c r="AD155" s="53" t="str">
        <f t="shared" si="41"/>
        <v/>
      </c>
      <c r="AE155" s="51"/>
      <c r="AF155" s="53" t="str">
        <f t="shared" si="42"/>
        <v/>
      </c>
      <c r="AG155" s="51"/>
      <c r="AH155" s="53" t="str">
        <f t="shared" si="43"/>
        <v/>
      </c>
      <c r="AI155" s="51"/>
      <c r="AJ155" s="53" t="str">
        <f t="shared" si="44"/>
        <v/>
      </c>
      <c r="AK155" s="51"/>
      <c r="AL155" s="53" t="str">
        <f t="shared" si="45"/>
        <v/>
      </c>
      <c r="AM155" s="51"/>
      <c r="AN155" s="53" t="str">
        <f t="shared" si="46"/>
        <v/>
      </c>
      <c r="AO155" s="51"/>
      <c r="AP155" s="53" t="str">
        <f t="shared" si="47"/>
        <v/>
      </c>
      <c r="AQ155" s="51"/>
      <c r="AR155" s="53" t="str">
        <f t="shared" si="48"/>
        <v/>
      </c>
      <c r="AS155" s="51"/>
      <c r="AT155" s="53" t="str">
        <f t="shared" si="49"/>
        <v/>
      </c>
      <c r="AU155" s="51"/>
      <c r="AV155" s="51"/>
      <c r="AW155" s="51"/>
      <c r="AX155" s="51"/>
      <c r="AY155" s="51"/>
      <c r="AZ155" s="51"/>
      <c r="BA155" s="51"/>
    </row>
    <row r="156" spans="1:53" ht="14.25" x14ac:dyDescent="0.15">
      <c r="A156" s="50"/>
      <c r="B156" s="51" t="str">
        <f>IF(spreedResult.!B167&lt;&gt;"",TEXT(spreedResult.!B167,"YYYY")&amp;TEXT(spreedResult.!B167,"MM")&amp;TEXT(spreedResult.!B167,"DD"),"")</f>
        <v/>
      </c>
      <c r="C156" s="51" t="str">
        <f>IF(spreedResult.!C167&lt;&gt;"",VLOOKUP(spreedResult.!C167,spreedResult.!$AU$1:$AV$13,2,0),"")</f>
        <v/>
      </c>
      <c r="D156" s="53"/>
      <c r="E156" s="53"/>
      <c r="F156" s="53"/>
      <c r="G156" s="53"/>
      <c r="H156" s="51" t="str">
        <f>IF(spreedResult.!P167&lt;&gt;"",VLOOKUP(spreedResult.!P167,Course!$A$2:$B$612,2,0),"")</f>
        <v/>
      </c>
      <c r="I156" s="53"/>
      <c r="J156" s="51" t="str">
        <f>CONCATENATE(TRIM(ASC(spreedResult.!F167))," ",TRIM(ASC(spreedResult.!G167)))</f>
        <v xml:space="preserve"> </v>
      </c>
      <c r="K156" s="52" t="str">
        <f>CONCATENATE(TRIM(spreedResult.!H167),"　",TRIM(spreedResult.!I167))</f>
        <v>　</v>
      </c>
      <c r="L156" s="51" t="str">
        <f>IFERROR(VLOOKUP(spreedResult.!K167,spreedResult.!$AX$4:$AY$5,2,0),"")</f>
        <v/>
      </c>
      <c r="M156" s="51" t="str">
        <f>IF(spreedResult.!L167&lt;&gt;"",TEXT(spreedResult.!L167,"YYYY")&amp;TEXT(spreedResult.!L167,"MM")&amp;TEXT(spreedResult.!L167,"DD"),"")</f>
        <v/>
      </c>
      <c r="N156" s="51"/>
      <c r="O156" s="51"/>
      <c r="P156" s="97" t="str">
        <f>IF(spreedResult.!$F167&lt;&gt;"",spreedResult.!$C$10,"")</f>
        <v/>
      </c>
      <c r="Q156" s="97" t="str">
        <f>IF(spreedResult.!$F167&lt;&gt;"",spreedResult.!$C$9,"")</f>
        <v/>
      </c>
      <c r="R156" s="54" t="str">
        <f>IF(spreedResult.!M167&lt;&gt;"",spreedResult.!M167,"")</f>
        <v/>
      </c>
      <c r="S156" s="51" t="str">
        <f>IF(spreedResult.!H167&lt;&gt;"",IF(spreedResult.!$I$8="左記ご住所に送付","2",""),"")</f>
        <v/>
      </c>
      <c r="T156" s="51"/>
      <c r="U156" s="51"/>
      <c r="V156" s="51"/>
      <c r="W156" s="51"/>
      <c r="X156" s="51"/>
      <c r="Y156" s="51"/>
      <c r="Z156" s="51"/>
      <c r="AA156" s="99"/>
      <c r="AB156" s="53" t="str">
        <f t="shared" si="40"/>
        <v/>
      </c>
      <c r="AC156" s="99"/>
      <c r="AD156" s="53" t="str">
        <f t="shared" si="41"/>
        <v/>
      </c>
      <c r="AE156" s="51"/>
      <c r="AF156" s="53" t="str">
        <f t="shared" si="42"/>
        <v/>
      </c>
      <c r="AG156" s="51"/>
      <c r="AH156" s="53" t="str">
        <f t="shared" si="43"/>
        <v/>
      </c>
      <c r="AI156" s="51"/>
      <c r="AJ156" s="53" t="str">
        <f t="shared" si="44"/>
        <v/>
      </c>
      <c r="AK156" s="51"/>
      <c r="AL156" s="53" t="str">
        <f t="shared" si="45"/>
        <v/>
      </c>
      <c r="AM156" s="51"/>
      <c r="AN156" s="53" t="str">
        <f t="shared" si="46"/>
        <v/>
      </c>
      <c r="AO156" s="51"/>
      <c r="AP156" s="53" t="str">
        <f t="shared" si="47"/>
        <v/>
      </c>
      <c r="AQ156" s="51"/>
      <c r="AR156" s="53" t="str">
        <f t="shared" si="48"/>
        <v/>
      </c>
      <c r="AS156" s="51"/>
      <c r="AT156" s="53" t="str">
        <f t="shared" si="49"/>
        <v/>
      </c>
      <c r="AU156" s="51"/>
      <c r="AV156" s="51"/>
      <c r="AW156" s="51"/>
      <c r="AX156" s="51"/>
      <c r="AY156" s="51"/>
      <c r="AZ156" s="51"/>
      <c r="BA156" s="51"/>
    </row>
    <row r="157" spans="1:53" ht="14.25" x14ac:dyDescent="0.15">
      <c r="A157" s="50"/>
      <c r="B157" s="51" t="str">
        <f>IF(spreedResult.!B168&lt;&gt;"",TEXT(spreedResult.!B168,"YYYY")&amp;TEXT(spreedResult.!B168,"MM")&amp;TEXT(spreedResult.!B168,"DD"),"")</f>
        <v/>
      </c>
      <c r="C157" s="51" t="str">
        <f>IF(spreedResult.!C168&lt;&gt;"",VLOOKUP(spreedResult.!C168,spreedResult.!$AU$1:$AV$13,2,0),"")</f>
        <v/>
      </c>
      <c r="D157" s="53"/>
      <c r="E157" s="53"/>
      <c r="F157" s="53"/>
      <c r="G157" s="53"/>
      <c r="H157" s="51" t="str">
        <f>IF(spreedResult.!P168&lt;&gt;"",VLOOKUP(spreedResult.!P168,Course!$A$2:$B$612,2,0),"")</f>
        <v/>
      </c>
      <c r="I157" s="53"/>
      <c r="J157" s="51" t="str">
        <f>CONCATENATE(TRIM(ASC(spreedResult.!F168))," ",TRIM(ASC(spreedResult.!G168)))</f>
        <v xml:space="preserve"> </v>
      </c>
      <c r="K157" s="52" t="str">
        <f>CONCATENATE(TRIM(spreedResult.!H168),"　",TRIM(spreedResult.!I168))</f>
        <v>　</v>
      </c>
      <c r="L157" s="51" t="str">
        <f>IFERROR(VLOOKUP(spreedResult.!K168,spreedResult.!$AX$4:$AY$5,2,0),"")</f>
        <v/>
      </c>
      <c r="M157" s="51" t="str">
        <f>IF(spreedResult.!L168&lt;&gt;"",TEXT(spreedResult.!L168,"YYYY")&amp;TEXT(spreedResult.!L168,"MM")&amp;TEXT(spreedResult.!L168,"DD"),"")</f>
        <v/>
      </c>
      <c r="N157" s="51"/>
      <c r="O157" s="51"/>
      <c r="P157" s="97" t="str">
        <f>IF(spreedResult.!$F168&lt;&gt;"",spreedResult.!$C$10,"")</f>
        <v/>
      </c>
      <c r="Q157" s="97" t="str">
        <f>IF(spreedResult.!$F168&lt;&gt;"",spreedResult.!$C$9,"")</f>
        <v/>
      </c>
      <c r="R157" s="54" t="str">
        <f>IF(spreedResult.!M168&lt;&gt;"",spreedResult.!M168,"")</f>
        <v/>
      </c>
      <c r="S157" s="51" t="str">
        <f>IF(spreedResult.!H168&lt;&gt;"",IF(spreedResult.!$I$8="左記ご住所に送付","2",""),"")</f>
        <v/>
      </c>
      <c r="T157" s="51"/>
      <c r="U157" s="51"/>
      <c r="V157" s="51"/>
      <c r="W157" s="51"/>
      <c r="X157" s="51"/>
      <c r="Y157" s="51"/>
      <c r="Z157" s="51"/>
      <c r="AA157" s="99"/>
      <c r="AB157" s="53" t="str">
        <f t="shared" si="40"/>
        <v/>
      </c>
      <c r="AC157" s="99"/>
      <c r="AD157" s="53" t="str">
        <f t="shared" si="41"/>
        <v/>
      </c>
      <c r="AE157" s="51"/>
      <c r="AF157" s="53" t="str">
        <f t="shared" si="42"/>
        <v/>
      </c>
      <c r="AG157" s="51"/>
      <c r="AH157" s="53" t="str">
        <f t="shared" si="43"/>
        <v/>
      </c>
      <c r="AI157" s="51"/>
      <c r="AJ157" s="53" t="str">
        <f t="shared" si="44"/>
        <v/>
      </c>
      <c r="AK157" s="51"/>
      <c r="AL157" s="53" t="str">
        <f t="shared" si="45"/>
        <v/>
      </c>
      <c r="AM157" s="51"/>
      <c r="AN157" s="53" t="str">
        <f t="shared" si="46"/>
        <v/>
      </c>
      <c r="AO157" s="51"/>
      <c r="AP157" s="53" t="str">
        <f t="shared" si="47"/>
        <v/>
      </c>
      <c r="AQ157" s="51"/>
      <c r="AR157" s="53" t="str">
        <f t="shared" si="48"/>
        <v/>
      </c>
      <c r="AS157" s="51"/>
      <c r="AT157" s="53" t="str">
        <f t="shared" si="49"/>
        <v/>
      </c>
      <c r="AU157" s="51"/>
      <c r="AV157" s="51"/>
      <c r="AW157" s="51"/>
      <c r="AX157" s="51"/>
      <c r="AY157" s="51"/>
      <c r="AZ157" s="51"/>
      <c r="BA157" s="51"/>
    </row>
    <row r="158" spans="1:53" ht="14.25" x14ac:dyDescent="0.15">
      <c r="A158" s="50"/>
      <c r="B158" s="51" t="str">
        <f>IF(spreedResult.!B169&lt;&gt;"",TEXT(spreedResult.!B169,"YYYY")&amp;TEXT(spreedResult.!B169,"MM")&amp;TEXT(spreedResult.!B169,"DD"),"")</f>
        <v/>
      </c>
      <c r="C158" s="51" t="str">
        <f>IF(spreedResult.!C169&lt;&gt;"",VLOOKUP(spreedResult.!C169,spreedResult.!$AU$1:$AV$13,2,0),"")</f>
        <v/>
      </c>
      <c r="D158" s="53"/>
      <c r="E158" s="53"/>
      <c r="F158" s="53"/>
      <c r="G158" s="53"/>
      <c r="H158" s="51" t="str">
        <f>IF(spreedResult.!P169&lt;&gt;"",VLOOKUP(spreedResult.!P169,Course!$A$2:$B$612,2,0),"")</f>
        <v/>
      </c>
      <c r="I158" s="53"/>
      <c r="J158" s="51" t="str">
        <f>CONCATENATE(TRIM(ASC(spreedResult.!F169))," ",TRIM(ASC(spreedResult.!G169)))</f>
        <v xml:space="preserve"> </v>
      </c>
      <c r="K158" s="52" t="str">
        <f>CONCATENATE(TRIM(spreedResult.!H169),"　",TRIM(spreedResult.!I169))</f>
        <v>　</v>
      </c>
      <c r="L158" s="51" t="str">
        <f>IFERROR(VLOOKUP(spreedResult.!K169,spreedResult.!$AX$4:$AY$5,2,0),"")</f>
        <v/>
      </c>
      <c r="M158" s="51" t="str">
        <f>IF(spreedResult.!L169&lt;&gt;"",TEXT(spreedResult.!L169,"YYYY")&amp;TEXT(spreedResult.!L169,"MM")&amp;TEXT(spreedResult.!L169,"DD"),"")</f>
        <v/>
      </c>
      <c r="N158" s="51"/>
      <c r="O158" s="51"/>
      <c r="P158" s="97" t="str">
        <f>IF(spreedResult.!$F169&lt;&gt;"",spreedResult.!$C$10,"")</f>
        <v/>
      </c>
      <c r="Q158" s="97" t="str">
        <f>IF(spreedResult.!$F169&lt;&gt;"",spreedResult.!$C$9,"")</f>
        <v/>
      </c>
      <c r="R158" s="54" t="str">
        <f>IF(spreedResult.!M169&lt;&gt;"",spreedResult.!M169,"")</f>
        <v/>
      </c>
      <c r="S158" s="51" t="str">
        <f>IF(spreedResult.!H169&lt;&gt;"",IF(spreedResult.!$I$8="左記ご住所に送付","2",""),"")</f>
        <v/>
      </c>
      <c r="T158" s="51"/>
      <c r="U158" s="51"/>
      <c r="V158" s="51"/>
      <c r="W158" s="51"/>
      <c r="X158" s="51"/>
      <c r="Y158" s="51"/>
      <c r="Z158" s="51"/>
      <c r="AA158" s="99"/>
      <c r="AB158" s="53" t="str">
        <f t="shared" si="40"/>
        <v/>
      </c>
      <c r="AC158" s="99"/>
      <c r="AD158" s="53" t="str">
        <f t="shared" si="41"/>
        <v/>
      </c>
      <c r="AE158" s="51"/>
      <c r="AF158" s="53" t="str">
        <f t="shared" si="42"/>
        <v/>
      </c>
      <c r="AG158" s="51"/>
      <c r="AH158" s="53" t="str">
        <f t="shared" si="43"/>
        <v/>
      </c>
      <c r="AI158" s="51"/>
      <c r="AJ158" s="53" t="str">
        <f t="shared" si="44"/>
        <v/>
      </c>
      <c r="AK158" s="51"/>
      <c r="AL158" s="53" t="str">
        <f t="shared" si="45"/>
        <v/>
      </c>
      <c r="AM158" s="51"/>
      <c r="AN158" s="53" t="str">
        <f t="shared" si="46"/>
        <v/>
      </c>
      <c r="AO158" s="51"/>
      <c r="AP158" s="53" t="str">
        <f t="shared" si="47"/>
        <v/>
      </c>
      <c r="AQ158" s="51"/>
      <c r="AR158" s="53" t="str">
        <f t="shared" si="48"/>
        <v/>
      </c>
      <c r="AS158" s="51"/>
      <c r="AT158" s="53" t="str">
        <f t="shared" si="49"/>
        <v/>
      </c>
      <c r="AU158" s="51"/>
      <c r="AV158" s="51"/>
      <c r="AW158" s="51"/>
      <c r="AX158" s="51"/>
      <c r="AY158" s="51"/>
      <c r="AZ158" s="51"/>
      <c r="BA158" s="51"/>
    </row>
    <row r="159" spans="1:53" ht="14.25" x14ac:dyDescent="0.15">
      <c r="A159" s="50"/>
      <c r="B159" s="51" t="str">
        <f>IF(spreedResult.!B170&lt;&gt;"",TEXT(spreedResult.!B170,"YYYY")&amp;TEXT(spreedResult.!B170,"MM")&amp;TEXT(spreedResult.!B170,"DD"),"")</f>
        <v/>
      </c>
      <c r="C159" s="51" t="str">
        <f>IF(spreedResult.!C170&lt;&gt;"",VLOOKUP(spreedResult.!C170,spreedResult.!$AU$1:$AV$13,2,0),"")</f>
        <v/>
      </c>
      <c r="D159" s="53"/>
      <c r="E159" s="53"/>
      <c r="F159" s="53"/>
      <c r="G159" s="53"/>
      <c r="H159" s="51" t="str">
        <f>IF(spreedResult.!P170&lt;&gt;"",VLOOKUP(spreedResult.!P170,Course!$A$2:$B$612,2,0),"")</f>
        <v/>
      </c>
      <c r="I159" s="53"/>
      <c r="J159" s="51" t="str">
        <f>CONCATENATE(TRIM(ASC(spreedResult.!F170))," ",TRIM(ASC(spreedResult.!G170)))</f>
        <v xml:space="preserve"> </v>
      </c>
      <c r="K159" s="52" t="str">
        <f>CONCATENATE(TRIM(spreedResult.!H170),"　",TRIM(spreedResult.!I170))</f>
        <v>　</v>
      </c>
      <c r="L159" s="51" t="str">
        <f>IFERROR(VLOOKUP(spreedResult.!K170,spreedResult.!$AX$4:$AY$5,2,0),"")</f>
        <v/>
      </c>
      <c r="M159" s="51" t="str">
        <f>IF(spreedResult.!L170&lt;&gt;"",TEXT(spreedResult.!L170,"YYYY")&amp;TEXT(spreedResult.!L170,"MM")&amp;TEXT(spreedResult.!L170,"DD"),"")</f>
        <v/>
      </c>
      <c r="N159" s="51"/>
      <c r="O159" s="51"/>
      <c r="P159" s="97" t="str">
        <f>IF(spreedResult.!$F170&lt;&gt;"",spreedResult.!$C$10,"")</f>
        <v/>
      </c>
      <c r="Q159" s="97" t="str">
        <f>IF(spreedResult.!$F170&lt;&gt;"",spreedResult.!$C$9,"")</f>
        <v/>
      </c>
      <c r="R159" s="54" t="str">
        <f>IF(spreedResult.!M170&lt;&gt;"",spreedResult.!M170,"")</f>
        <v/>
      </c>
      <c r="S159" s="51" t="str">
        <f>IF(spreedResult.!H170&lt;&gt;"",IF(spreedResult.!$I$8="左記ご住所に送付","2",""),"")</f>
        <v/>
      </c>
      <c r="T159" s="51"/>
      <c r="U159" s="51"/>
      <c r="V159" s="51"/>
      <c r="W159" s="51"/>
      <c r="X159" s="51"/>
      <c r="Y159" s="51"/>
      <c r="Z159" s="51"/>
      <c r="AA159" s="99"/>
      <c r="AB159" s="53" t="str">
        <f t="shared" si="40"/>
        <v/>
      </c>
      <c r="AC159" s="99"/>
      <c r="AD159" s="53" t="str">
        <f t="shared" si="41"/>
        <v/>
      </c>
      <c r="AE159" s="51"/>
      <c r="AF159" s="53" t="str">
        <f t="shared" si="42"/>
        <v/>
      </c>
      <c r="AG159" s="51"/>
      <c r="AH159" s="53" t="str">
        <f t="shared" si="43"/>
        <v/>
      </c>
      <c r="AI159" s="51"/>
      <c r="AJ159" s="53" t="str">
        <f t="shared" si="44"/>
        <v/>
      </c>
      <c r="AK159" s="51"/>
      <c r="AL159" s="53" t="str">
        <f t="shared" si="45"/>
        <v/>
      </c>
      <c r="AM159" s="51"/>
      <c r="AN159" s="53" t="str">
        <f t="shared" si="46"/>
        <v/>
      </c>
      <c r="AO159" s="51"/>
      <c r="AP159" s="53" t="str">
        <f t="shared" si="47"/>
        <v/>
      </c>
      <c r="AQ159" s="51"/>
      <c r="AR159" s="53" t="str">
        <f t="shared" si="48"/>
        <v/>
      </c>
      <c r="AS159" s="51"/>
      <c r="AT159" s="53" t="str">
        <f t="shared" si="49"/>
        <v/>
      </c>
      <c r="AU159" s="51"/>
      <c r="AV159" s="51"/>
      <c r="AW159" s="51"/>
      <c r="AX159" s="51"/>
      <c r="AY159" s="51"/>
      <c r="AZ159" s="51"/>
      <c r="BA159" s="51"/>
    </row>
    <row r="160" spans="1:53" ht="14.25" x14ac:dyDescent="0.15">
      <c r="A160" s="50"/>
      <c r="B160" s="51" t="str">
        <f>IF(spreedResult.!B171&lt;&gt;"",TEXT(spreedResult.!B171,"YYYY")&amp;TEXT(spreedResult.!B171,"MM")&amp;TEXT(spreedResult.!B171,"DD"),"")</f>
        <v/>
      </c>
      <c r="C160" s="51" t="str">
        <f>IF(spreedResult.!C171&lt;&gt;"",VLOOKUP(spreedResult.!C171,spreedResult.!$AU$1:$AV$13,2,0),"")</f>
        <v/>
      </c>
      <c r="D160" s="53"/>
      <c r="E160" s="53"/>
      <c r="F160" s="53"/>
      <c r="G160" s="53"/>
      <c r="H160" s="51" t="str">
        <f>IF(spreedResult.!P171&lt;&gt;"",VLOOKUP(spreedResult.!P171,Course!$A$2:$B$612,2,0),"")</f>
        <v/>
      </c>
      <c r="I160" s="53"/>
      <c r="J160" s="51" t="str">
        <f>CONCATENATE(TRIM(ASC(spreedResult.!F171))," ",TRIM(ASC(spreedResult.!G171)))</f>
        <v xml:space="preserve"> </v>
      </c>
      <c r="K160" s="52" t="str">
        <f>CONCATENATE(TRIM(spreedResult.!H171),"　",TRIM(spreedResult.!I171))</f>
        <v>　</v>
      </c>
      <c r="L160" s="51" t="str">
        <f>IFERROR(VLOOKUP(spreedResult.!K171,spreedResult.!$AX$4:$AY$5,2,0),"")</f>
        <v/>
      </c>
      <c r="M160" s="51" t="str">
        <f>IF(spreedResult.!L171&lt;&gt;"",TEXT(spreedResult.!L171,"YYYY")&amp;TEXT(spreedResult.!L171,"MM")&amp;TEXT(spreedResult.!L171,"DD"),"")</f>
        <v/>
      </c>
      <c r="N160" s="51"/>
      <c r="O160" s="51"/>
      <c r="P160" s="97" t="str">
        <f>IF(spreedResult.!$F171&lt;&gt;"",spreedResult.!$C$10,"")</f>
        <v/>
      </c>
      <c r="Q160" s="97" t="str">
        <f>IF(spreedResult.!$F171&lt;&gt;"",spreedResult.!$C$9,"")</f>
        <v/>
      </c>
      <c r="R160" s="54" t="str">
        <f>IF(spreedResult.!M171&lt;&gt;"",spreedResult.!M171,"")</f>
        <v/>
      </c>
      <c r="S160" s="51" t="str">
        <f>IF(spreedResult.!H171&lt;&gt;"",IF(spreedResult.!$I$8="左記ご住所に送付","2",""),"")</f>
        <v/>
      </c>
      <c r="T160" s="51"/>
      <c r="U160" s="51"/>
      <c r="V160" s="51"/>
      <c r="W160" s="51"/>
      <c r="X160" s="51"/>
      <c r="Y160" s="51"/>
      <c r="Z160" s="51"/>
      <c r="AA160" s="99"/>
      <c r="AB160" s="53" t="str">
        <f t="shared" si="40"/>
        <v/>
      </c>
      <c r="AC160" s="99"/>
      <c r="AD160" s="53" t="str">
        <f t="shared" si="41"/>
        <v/>
      </c>
      <c r="AE160" s="51"/>
      <c r="AF160" s="53" t="str">
        <f t="shared" si="42"/>
        <v/>
      </c>
      <c r="AG160" s="51"/>
      <c r="AH160" s="53" t="str">
        <f t="shared" si="43"/>
        <v/>
      </c>
      <c r="AI160" s="51"/>
      <c r="AJ160" s="53" t="str">
        <f t="shared" si="44"/>
        <v/>
      </c>
      <c r="AK160" s="51"/>
      <c r="AL160" s="53" t="str">
        <f t="shared" si="45"/>
        <v/>
      </c>
      <c r="AM160" s="51"/>
      <c r="AN160" s="53" t="str">
        <f t="shared" si="46"/>
        <v/>
      </c>
      <c r="AO160" s="51"/>
      <c r="AP160" s="53" t="str">
        <f t="shared" si="47"/>
        <v/>
      </c>
      <c r="AQ160" s="51"/>
      <c r="AR160" s="53" t="str">
        <f t="shared" si="48"/>
        <v/>
      </c>
      <c r="AS160" s="51"/>
      <c r="AT160" s="53" t="str">
        <f t="shared" si="49"/>
        <v/>
      </c>
      <c r="AU160" s="51"/>
      <c r="AV160" s="51"/>
      <c r="AW160" s="51"/>
      <c r="AX160" s="51"/>
      <c r="AY160" s="51"/>
      <c r="AZ160" s="51"/>
      <c r="BA160" s="51"/>
    </row>
    <row r="161" spans="1:53" ht="14.25" x14ac:dyDescent="0.15">
      <c r="A161" s="50"/>
      <c r="B161" s="51" t="str">
        <f>IF(spreedResult.!B172&lt;&gt;"",TEXT(spreedResult.!B172,"YYYY")&amp;TEXT(spreedResult.!B172,"MM")&amp;TEXT(spreedResult.!B172,"DD"),"")</f>
        <v/>
      </c>
      <c r="C161" s="51" t="str">
        <f>IF(spreedResult.!C172&lt;&gt;"",VLOOKUP(spreedResult.!C172,spreedResult.!$AU$1:$AV$13,2,0),"")</f>
        <v/>
      </c>
      <c r="D161" s="53"/>
      <c r="E161" s="53"/>
      <c r="F161" s="53"/>
      <c r="G161" s="53"/>
      <c r="H161" s="51" t="str">
        <f>IF(spreedResult.!P172&lt;&gt;"",VLOOKUP(spreedResult.!P172,Course!$A$2:$B$612,2,0),"")</f>
        <v/>
      </c>
      <c r="I161" s="53"/>
      <c r="J161" s="51" t="str">
        <f>CONCATENATE(TRIM(ASC(spreedResult.!F172))," ",TRIM(ASC(spreedResult.!G172)))</f>
        <v xml:space="preserve"> </v>
      </c>
      <c r="K161" s="52" t="str">
        <f>CONCATENATE(TRIM(spreedResult.!H172),"　",TRIM(spreedResult.!I172))</f>
        <v>　</v>
      </c>
      <c r="L161" s="51" t="str">
        <f>IFERROR(VLOOKUP(spreedResult.!K172,spreedResult.!$AX$4:$AY$5,2,0),"")</f>
        <v/>
      </c>
      <c r="M161" s="51" t="str">
        <f>IF(spreedResult.!L172&lt;&gt;"",TEXT(spreedResult.!L172,"YYYY")&amp;TEXT(spreedResult.!L172,"MM")&amp;TEXT(spreedResult.!L172,"DD"),"")</f>
        <v/>
      </c>
      <c r="N161" s="51"/>
      <c r="O161" s="51"/>
      <c r="P161" s="97" t="str">
        <f>IF(spreedResult.!$F172&lt;&gt;"",spreedResult.!$C$10,"")</f>
        <v/>
      </c>
      <c r="Q161" s="97" t="str">
        <f>IF(spreedResult.!$F172&lt;&gt;"",spreedResult.!$C$9,"")</f>
        <v/>
      </c>
      <c r="R161" s="54" t="str">
        <f>IF(spreedResult.!M172&lt;&gt;"",spreedResult.!M172,"")</f>
        <v/>
      </c>
      <c r="S161" s="51" t="str">
        <f>IF(spreedResult.!H172&lt;&gt;"",IF(spreedResult.!$I$8="左記ご住所に送付","2",""),"")</f>
        <v/>
      </c>
      <c r="T161" s="51"/>
      <c r="U161" s="51"/>
      <c r="V161" s="51"/>
      <c r="W161" s="51"/>
      <c r="X161" s="51"/>
      <c r="Y161" s="51"/>
      <c r="Z161" s="51"/>
      <c r="AA161" s="99"/>
      <c r="AB161" s="53" t="str">
        <f t="shared" si="40"/>
        <v/>
      </c>
      <c r="AC161" s="99"/>
      <c r="AD161" s="53" t="str">
        <f t="shared" si="41"/>
        <v/>
      </c>
      <c r="AE161" s="51"/>
      <c r="AF161" s="53" t="str">
        <f t="shared" si="42"/>
        <v/>
      </c>
      <c r="AG161" s="51"/>
      <c r="AH161" s="53" t="str">
        <f t="shared" si="43"/>
        <v/>
      </c>
      <c r="AI161" s="51"/>
      <c r="AJ161" s="53" t="str">
        <f t="shared" si="44"/>
        <v/>
      </c>
      <c r="AK161" s="51"/>
      <c r="AL161" s="53" t="str">
        <f t="shared" si="45"/>
        <v/>
      </c>
      <c r="AM161" s="51"/>
      <c r="AN161" s="53" t="str">
        <f t="shared" si="46"/>
        <v/>
      </c>
      <c r="AO161" s="51"/>
      <c r="AP161" s="53" t="str">
        <f t="shared" si="47"/>
        <v/>
      </c>
      <c r="AQ161" s="51"/>
      <c r="AR161" s="53" t="str">
        <f t="shared" si="48"/>
        <v/>
      </c>
      <c r="AS161" s="51"/>
      <c r="AT161" s="53" t="str">
        <f t="shared" si="49"/>
        <v/>
      </c>
      <c r="AU161" s="51"/>
      <c r="AV161" s="51"/>
      <c r="AW161" s="51"/>
      <c r="AX161" s="51"/>
      <c r="AY161" s="51"/>
      <c r="AZ161" s="51"/>
      <c r="BA161" s="51"/>
    </row>
    <row r="162" spans="1:53" ht="14.25" x14ac:dyDescent="0.15">
      <c r="A162" s="50"/>
      <c r="B162" s="51" t="str">
        <f>IF(spreedResult.!B173&lt;&gt;"",TEXT(spreedResult.!B173,"YYYY")&amp;TEXT(spreedResult.!B173,"MM")&amp;TEXT(spreedResult.!B173,"DD"),"")</f>
        <v/>
      </c>
      <c r="C162" s="51" t="str">
        <f>IF(spreedResult.!C173&lt;&gt;"",VLOOKUP(spreedResult.!C173,spreedResult.!$AU$1:$AV$13,2,0),"")</f>
        <v/>
      </c>
      <c r="D162" s="53"/>
      <c r="E162" s="53"/>
      <c r="F162" s="53"/>
      <c r="G162" s="53"/>
      <c r="H162" s="51" t="str">
        <f>IF(spreedResult.!P173&lt;&gt;"",VLOOKUP(spreedResult.!P173,Course!$A$2:$B$612,2,0),"")</f>
        <v/>
      </c>
      <c r="I162" s="53"/>
      <c r="J162" s="51" t="str">
        <f>CONCATENATE(TRIM(ASC(spreedResult.!F173))," ",TRIM(ASC(spreedResult.!G173)))</f>
        <v xml:space="preserve"> </v>
      </c>
      <c r="K162" s="52" t="str">
        <f>CONCATENATE(TRIM(spreedResult.!H173),"　",TRIM(spreedResult.!I173))</f>
        <v>　</v>
      </c>
      <c r="L162" s="51" t="str">
        <f>IFERROR(VLOOKUP(spreedResult.!K173,spreedResult.!$AX$4:$AY$5,2,0),"")</f>
        <v/>
      </c>
      <c r="M162" s="51" t="str">
        <f>IF(spreedResult.!L173&lt;&gt;"",TEXT(spreedResult.!L173,"YYYY")&amp;TEXT(spreedResult.!L173,"MM")&amp;TEXT(spreedResult.!L173,"DD"),"")</f>
        <v/>
      </c>
      <c r="N162" s="51"/>
      <c r="O162" s="51"/>
      <c r="P162" s="97" t="str">
        <f>IF(spreedResult.!$F173&lt;&gt;"",spreedResult.!$C$10,"")</f>
        <v/>
      </c>
      <c r="Q162" s="97" t="str">
        <f>IF(spreedResult.!$F173&lt;&gt;"",spreedResult.!$C$9,"")</f>
        <v/>
      </c>
      <c r="R162" s="54" t="str">
        <f>IF(spreedResult.!M173&lt;&gt;"",spreedResult.!M173,"")</f>
        <v/>
      </c>
      <c r="S162" s="51" t="str">
        <f>IF(spreedResult.!H173&lt;&gt;"",IF(spreedResult.!$I$8="左記ご住所に送付","2",""),"")</f>
        <v/>
      </c>
      <c r="T162" s="51"/>
      <c r="U162" s="51"/>
      <c r="V162" s="51"/>
      <c r="W162" s="51"/>
      <c r="X162" s="51"/>
      <c r="Y162" s="51"/>
      <c r="Z162" s="51"/>
      <c r="AA162" s="99"/>
      <c r="AB162" s="53" t="str">
        <f t="shared" si="40"/>
        <v/>
      </c>
      <c r="AC162" s="99"/>
      <c r="AD162" s="53" t="str">
        <f t="shared" si="41"/>
        <v/>
      </c>
      <c r="AE162" s="51"/>
      <c r="AF162" s="53" t="str">
        <f t="shared" si="42"/>
        <v/>
      </c>
      <c r="AG162" s="51"/>
      <c r="AH162" s="53" t="str">
        <f t="shared" si="43"/>
        <v/>
      </c>
      <c r="AI162" s="51"/>
      <c r="AJ162" s="53" t="str">
        <f t="shared" si="44"/>
        <v/>
      </c>
      <c r="AK162" s="51"/>
      <c r="AL162" s="53" t="str">
        <f t="shared" si="45"/>
        <v/>
      </c>
      <c r="AM162" s="51"/>
      <c r="AN162" s="53" t="str">
        <f t="shared" si="46"/>
        <v/>
      </c>
      <c r="AO162" s="51"/>
      <c r="AP162" s="53" t="str">
        <f t="shared" si="47"/>
        <v/>
      </c>
      <c r="AQ162" s="51"/>
      <c r="AR162" s="53" t="str">
        <f t="shared" si="48"/>
        <v/>
      </c>
      <c r="AS162" s="51"/>
      <c r="AT162" s="53" t="str">
        <f t="shared" si="49"/>
        <v/>
      </c>
      <c r="AU162" s="51"/>
      <c r="AV162" s="51"/>
      <c r="AW162" s="51"/>
      <c r="AX162" s="51"/>
      <c r="AY162" s="51"/>
      <c r="AZ162" s="51"/>
      <c r="BA162" s="51"/>
    </row>
    <row r="163" spans="1:53" ht="14.25" x14ac:dyDescent="0.15">
      <c r="A163" s="50"/>
      <c r="B163" s="51" t="str">
        <f>IF(spreedResult.!B174&lt;&gt;"",TEXT(spreedResult.!B174,"YYYY")&amp;TEXT(spreedResult.!B174,"MM")&amp;TEXT(spreedResult.!B174,"DD"),"")</f>
        <v/>
      </c>
      <c r="C163" s="51" t="str">
        <f>IF(spreedResult.!C174&lt;&gt;"",VLOOKUP(spreedResult.!C174,spreedResult.!$AU$1:$AV$13,2,0),"")</f>
        <v/>
      </c>
      <c r="D163" s="53"/>
      <c r="E163" s="53"/>
      <c r="F163" s="53"/>
      <c r="G163" s="53"/>
      <c r="H163" s="51" t="str">
        <f>IF(spreedResult.!P174&lt;&gt;"",VLOOKUP(spreedResult.!P174,Course!$A$2:$B$612,2,0),"")</f>
        <v/>
      </c>
      <c r="I163" s="53"/>
      <c r="J163" s="51" t="str">
        <f>CONCATENATE(TRIM(ASC(spreedResult.!F174))," ",TRIM(ASC(spreedResult.!G174)))</f>
        <v xml:space="preserve"> </v>
      </c>
      <c r="K163" s="52" t="str">
        <f>CONCATENATE(TRIM(spreedResult.!H174),"　",TRIM(spreedResult.!I174))</f>
        <v>　</v>
      </c>
      <c r="L163" s="51" t="str">
        <f>IFERROR(VLOOKUP(spreedResult.!K174,spreedResult.!$AX$4:$AY$5,2,0),"")</f>
        <v/>
      </c>
      <c r="M163" s="51" t="str">
        <f>IF(spreedResult.!L174&lt;&gt;"",TEXT(spreedResult.!L174,"YYYY")&amp;TEXT(spreedResult.!L174,"MM")&amp;TEXT(spreedResult.!L174,"DD"),"")</f>
        <v/>
      </c>
      <c r="N163" s="51"/>
      <c r="O163" s="51"/>
      <c r="P163" s="97" t="str">
        <f>IF(spreedResult.!$F174&lt;&gt;"",spreedResult.!$C$10,"")</f>
        <v/>
      </c>
      <c r="Q163" s="97" t="str">
        <f>IF(spreedResult.!$F174&lt;&gt;"",spreedResult.!$C$9,"")</f>
        <v/>
      </c>
      <c r="R163" s="54" t="str">
        <f>IF(spreedResult.!M174&lt;&gt;"",spreedResult.!M174,"")</f>
        <v/>
      </c>
      <c r="S163" s="51" t="str">
        <f>IF(spreedResult.!H174&lt;&gt;"",IF(spreedResult.!$I$8="左記ご住所に送付","2",""),"")</f>
        <v/>
      </c>
      <c r="T163" s="51"/>
      <c r="U163" s="51"/>
      <c r="V163" s="51"/>
      <c r="W163" s="51"/>
      <c r="X163" s="51"/>
      <c r="Y163" s="51"/>
      <c r="Z163" s="51"/>
      <c r="AA163" s="99"/>
      <c r="AB163" s="53" t="str">
        <f t="shared" si="40"/>
        <v/>
      </c>
      <c r="AC163" s="99"/>
      <c r="AD163" s="53" t="str">
        <f t="shared" si="41"/>
        <v/>
      </c>
      <c r="AE163" s="51"/>
      <c r="AF163" s="53" t="str">
        <f t="shared" si="42"/>
        <v/>
      </c>
      <c r="AG163" s="51"/>
      <c r="AH163" s="53" t="str">
        <f t="shared" si="43"/>
        <v/>
      </c>
      <c r="AI163" s="51"/>
      <c r="AJ163" s="53" t="str">
        <f t="shared" si="44"/>
        <v/>
      </c>
      <c r="AK163" s="51"/>
      <c r="AL163" s="53" t="str">
        <f t="shared" si="45"/>
        <v/>
      </c>
      <c r="AM163" s="51"/>
      <c r="AN163" s="53" t="str">
        <f t="shared" si="46"/>
        <v/>
      </c>
      <c r="AO163" s="51"/>
      <c r="AP163" s="53" t="str">
        <f t="shared" si="47"/>
        <v/>
      </c>
      <c r="AQ163" s="51"/>
      <c r="AR163" s="53" t="str">
        <f t="shared" si="48"/>
        <v/>
      </c>
      <c r="AS163" s="51"/>
      <c r="AT163" s="53" t="str">
        <f t="shared" si="49"/>
        <v/>
      </c>
      <c r="AU163" s="51"/>
      <c r="AV163" s="51"/>
      <c r="AW163" s="51"/>
      <c r="AX163" s="51"/>
      <c r="AY163" s="51"/>
      <c r="AZ163" s="51"/>
      <c r="BA163" s="51"/>
    </row>
    <row r="164" spans="1:53" ht="14.25" x14ac:dyDescent="0.15">
      <c r="A164" s="50"/>
      <c r="B164" s="51" t="str">
        <f>IF(spreedResult.!B175&lt;&gt;"",TEXT(spreedResult.!B175,"YYYY")&amp;TEXT(spreedResult.!B175,"MM")&amp;TEXT(spreedResult.!B175,"DD"),"")</f>
        <v/>
      </c>
      <c r="C164" s="51" t="str">
        <f>IF(spreedResult.!C175&lt;&gt;"",VLOOKUP(spreedResult.!C175,spreedResult.!$AU$1:$AV$13,2,0),"")</f>
        <v/>
      </c>
      <c r="D164" s="53"/>
      <c r="E164" s="53"/>
      <c r="F164" s="53"/>
      <c r="G164" s="53"/>
      <c r="H164" s="51" t="str">
        <f>IF(spreedResult.!P175&lt;&gt;"",VLOOKUP(spreedResult.!P175,Course!$A$2:$B$612,2,0),"")</f>
        <v/>
      </c>
      <c r="I164" s="53"/>
      <c r="J164" s="51" t="str">
        <f>CONCATENATE(TRIM(ASC(spreedResult.!F175))," ",TRIM(ASC(spreedResult.!G175)))</f>
        <v xml:space="preserve"> </v>
      </c>
      <c r="K164" s="52" t="str">
        <f>CONCATENATE(TRIM(spreedResult.!H175),"　",TRIM(spreedResult.!I175))</f>
        <v>　</v>
      </c>
      <c r="L164" s="51" t="str">
        <f>IFERROR(VLOOKUP(spreedResult.!K175,spreedResult.!$AX$4:$AY$5,2,0),"")</f>
        <v/>
      </c>
      <c r="M164" s="51" t="str">
        <f>IF(spreedResult.!L175&lt;&gt;"",TEXT(spreedResult.!L175,"YYYY")&amp;TEXT(spreedResult.!L175,"MM")&amp;TEXT(spreedResult.!L175,"DD"),"")</f>
        <v/>
      </c>
      <c r="N164" s="51"/>
      <c r="O164" s="51"/>
      <c r="P164" s="97" t="str">
        <f>IF(spreedResult.!$F175&lt;&gt;"",spreedResult.!$C$10,"")</f>
        <v/>
      </c>
      <c r="Q164" s="97" t="str">
        <f>IF(spreedResult.!$F175&lt;&gt;"",spreedResult.!$C$9,"")</f>
        <v/>
      </c>
      <c r="R164" s="54" t="str">
        <f>IF(spreedResult.!M175&lt;&gt;"",spreedResult.!M175,"")</f>
        <v/>
      </c>
      <c r="S164" s="51" t="str">
        <f>IF(spreedResult.!H175&lt;&gt;"",IF(spreedResult.!$I$8="左記ご住所に送付","2",""),"")</f>
        <v/>
      </c>
      <c r="T164" s="51"/>
      <c r="U164" s="51"/>
      <c r="V164" s="51"/>
      <c r="W164" s="51"/>
      <c r="X164" s="51"/>
      <c r="Y164" s="51"/>
      <c r="Z164" s="51"/>
      <c r="AA164" s="99"/>
      <c r="AB164" s="53" t="str">
        <f t="shared" si="40"/>
        <v/>
      </c>
      <c r="AC164" s="99"/>
      <c r="AD164" s="53" t="str">
        <f t="shared" si="41"/>
        <v/>
      </c>
      <c r="AE164" s="51"/>
      <c r="AF164" s="53" t="str">
        <f t="shared" si="42"/>
        <v/>
      </c>
      <c r="AG164" s="51"/>
      <c r="AH164" s="53" t="str">
        <f t="shared" si="43"/>
        <v/>
      </c>
      <c r="AI164" s="51"/>
      <c r="AJ164" s="53" t="str">
        <f t="shared" si="44"/>
        <v/>
      </c>
      <c r="AK164" s="51"/>
      <c r="AL164" s="53" t="str">
        <f t="shared" si="45"/>
        <v/>
      </c>
      <c r="AM164" s="51"/>
      <c r="AN164" s="53" t="str">
        <f t="shared" si="46"/>
        <v/>
      </c>
      <c r="AO164" s="51"/>
      <c r="AP164" s="53" t="str">
        <f t="shared" si="47"/>
        <v/>
      </c>
      <c r="AQ164" s="51"/>
      <c r="AR164" s="53" t="str">
        <f t="shared" si="48"/>
        <v/>
      </c>
      <c r="AS164" s="51"/>
      <c r="AT164" s="53" t="str">
        <f t="shared" si="49"/>
        <v/>
      </c>
      <c r="AU164" s="51"/>
      <c r="AV164" s="51"/>
      <c r="AW164" s="51"/>
      <c r="AX164" s="51"/>
      <c r="AY164" s="51"/>
      <c r="AZ164" s="51"/>
      <c r="BA164" s="51"/>
    </row>
    <row r="165" spans="1:53" ht="14.25" x14ac:dyDescent="0.15">
      <c r="A165" s="50"/>
      <c r="B165" s="51" t="str">
        <f>IF(spreedResult.!B176&lt;&gt;"",TEXT(spreedResult.!B176,"YYYY")&amp;TEXT(spreedResult.!B176,"MM")&amp;TEXT(spreedResult.!B176,"DD"),"")</f>
        <v/>
      </c>
      <c r="C165" s="51" t="str">
        <f>IF(spreedResult.!C176&lt;&gt;"",VLOOKUP(spreedResult.!C176,spreedResult.!$AU$1:$AV$13,2,0),"")</f>
        <v/>
      </c>
      <c r="D165" s="53"/>
      <c r="E165" s="53"/>
      <c r="F165" s="53"/>
      <c r="G165" s="53"/>
      <c r="H165" s="51" t="str">
        <f>IF(spreedResult.!P176&lt;&gt;"",VLOOKUP(spreedResult.!P176,Course!$A$2:$B$612,2,0),"")</f>
        <v/>
      </c>
      <c r="I165" s="53"/>
      <c r="J165" s="51" t="str">
        <f>CONCATENATE(TRIM(ASC(spreedResult.!F176))," ",TRIM(ASC(spreedResult.!G176)))</f>
        <v xml:space="preserve"> </v>
      </c>
      <c r="K165" s="52" t="str">
        <f>CONCATENATE(TRIM(spreedResult.!H176),"　",TRIM(spreedResult.!I176))</f>
        <v>　</v>
      </c>
      <c r="L165" s="51" t="str">
        <f>IFERROR(VLOOKUP(spreedResult.!K176,spreedResult.!$AX$4:$AY$5,2,0),"")</f>
        <v/>
      </c>
      <c r="M165" s="51" t="str">
        <f>IF(spreedResult.!L176&lt;&gt;"",TEXT(spreedResult.!L176,"YYYY")&amp;TEXT(spreedResult.!L176,"MM")&amp;TEXT(spreedResult.!L176,"DD"),"")</f>
        <v/>
      </c>
      <c r="N165" s="51"/>
      <c r="O165" s="51"/>
      <c r="P165" s="97" t="str">
        <f>IF(spreedResult.!$F176&lt;&gt;"",spreedResult.!$C$10,"")</f>
        <v/>
      </c>
      <c r="Q165" s="97" t="str">
        <f>IF(spreedResult.!$F176&lt;&gt;"",spreedResult.!$C$9,"")</f>
        <v/>
      </c>
      <c r="R165" s="54" t="str">
        <f>IF(spreedResult.!M176&lt;&gt;"",spreedResult.!M176,"")</f>
        <v/>
      </c>
      <c r="S165" s="51" t="str">
        <f>IF(spreedResult.!H176&lt;&gt;"",IF(spreedResult.!$I$8="左記ご住所に送付","2",""),"")</f>
        <v/>
      </c>
      <c r="T165" s="51"/>
      <c r="U165" s="51"/>
      <c r="V165" s="51"/>
      <c r="W165" s="51"/>
      <c r="X165" s="51"/>
      <c r="Y165" s="51"/>
      <c r="Z165" s="51"/>
      <c r="AA165" s="99"/>
      <c r="AB165" s="53" t="str">
        <f t="shared" si="40"/>
        <v/>
      </c>
      <c r="AC165" s="99"/>
      <c r="AD165" s="53" t="str">
        <f t="shared" si="41"/>
        <v/>
      </c>
      <c r="AE165" s="51"/>
      <c r="AF165" s="53" t="str">
        <f t="shared" si="42"/>
        <v/>
      </c>
      <c r="AG165" s="51"/>
      <c r="AH165" s="53" t="str">
        <f t="shared" si="43"/>
        <v/>
      </c>
      <c r="AI165" s="51"/>
      <c r="AJ165" s="53" t="str">
        <f t="shared" si="44"/>
        <v/>
      </c>
      <c r="AK165" s="51"/>
      <c r="AL165" s="53" t="str">
        <f t="shared" si="45"/>
        <v/>
      </c>
      <c r="AM165" s="51"/>
      <c r="AN165" s="53" t="str">
        <f t="shared" si="46"/>
        <v/>
      </c>
      <c r="AO165" s="51"/>
      <c r="AP165" s="53" t="str">
        <f t="shared" si="47"/>
        <v/>
      </c>
      <c r="AQ165" s="51"/>
      <c r="AR165" s="53" t="str">
        <f t="shared" si="48"/>
        <v/>
      </c>
      <c r="AS165" s="51"/>
      <c r="AT165" s="53" t="str">
        <f t="shared" si="49"/>
        <v/>
      </c>
      <c r="AU165" s="51"/>
      <c r="AV165" s="51"/>
      <c r="AW165" s="51"/>
      <c r="AX165" s="51"/>
      <c r="AY165" s="51"/>
      <c r="AZ165" s="51"/>
      <c r="BA165" s="51"/>
    </row>
    <row r="166" spans="1:53" ht="14.25" x14ac:dyDescent="0.15">
      <c r="A166" s="50"/>
      <c r="B166" s="51" t="str">
        <f>IF(spreedResult.!B177&lt;&gt;"",TEXT(spreedResult.!B177,"YYYY")&amp;TEXT(spreedResult.!B177,"MM")&amp;TEXT(spreedResult.!B177,"DD"),"")</f>
        <v/>
      </c>
      <c r="C166" s="51" t="str">
        <f>IF(spreedResult.!C177&lt;&gt;"",VLOOKUP(spreedResult.!C177,spreedResult.!$AU$1:$AV$13,2,0),"")</f>
        <v/>
      </c>
      <c r="D166" s="53"/>
      <c r="E166" s="53"/>
      <c r="F166" s="53"/>
      <c r="G166" s="53"/>
      <c r="H166" s="51" t="str">
        <f>IF(spreedResult.!P177&lt;&gt;"",VLOOKUP(spreedResult.!P177,Course!$A$2:$B$612,2,0),"")</f>
        <v/>
      </c>
      <c r="I166" s="53"/>
      <c r="J166" s="51" t="str">
        <f>CONCATENATE(TRIM(ASC(spreedResult.!F177))," ",TRIM(ASC(spreedResult.!G177)))</f>
        <v xml:space="preserve"> </v>
      </c>
      <c r="K166" s="52" t="str">
        <f>CONCATENATE(TRIM(spreedResult.!H177),"　",TRIM(spreedResult.!I177))</f>
        <v>　</v>
      </c>
      <c r="L166" s="51" t="str">
        <f>IFERROR(VLOOKUP(spreedResult.!K177,spreedResult.!$AX$4:$AY$5,2,0),"")</f>
        <v/>
      </c>
      <c r="M166" s="51" t="str">
        <f>IF(spreedResult.!L177&lt;&gt;"",TEXT(spreedResult.!L177,"YYYY")&amp;TEXT(spreedResult.!L177,"MM")&amp;TEXT(spreedResult.!L177,"DD"),"")</f>
        <v/>
      </c>
      <c r="N166" s="51"/>
      <c r="O166" s="51"/>
      <c r="P166" s="97" t="str">
        <f>IF(spreedResult.!$F177&lt;&gt;"",spreedResult.!$C$10,"")</f>
        <v/>
      </c>
      <c r="Q166" s="97" t="str">
        <f>IF(spreedResult.!$F177&lt;&gt;"",spreedResult.!$C$9,"")</f>
        <v/>
      </c>
      <c r="R166" s="54" t="str">
        <f>IF(spreedResult.!M177&lt;&gt;"",spreedResult.!M177,"")</f>
        <v/>
      </c>
      <c r="S166" s="51" t="str">
        <f>IF(spreedResult.!H177&lt;&gt;"",IF(spreedResult.!$I$8="左記ご住所に送付","2",""),"")</f>
        <v/>
      </c>
      <c r="T166" s="51"/>
      <c r="U166" s="51"/>
      <c r="V166" s="51"/>
      <c r="W166" s="51"/>
      <c r="X166" s="51"/>
      <c r="Y166" s="51"/>
      <c r="Z166" s="51"/>
      <c r="AA166" s="99"/>
      <c r="AB166" s="53" t="str">
        <f t="shared" si="40"/>
        <v/>
      </c>
      <c r="AC166" s="99"/>
      <c r="AD166" s="53" t="str">
        <f t="shared" si="41"/>
        <v/>
      </c>
      <c r="AE166" s="51"/>
      <c r="AF166" s="53" t="str">
        <f t="shared" si="42"/>
        <v/>
      </c>
      <c r="AG166" s="51"/>
      <c r="AH166" s="53" t="str">
        <f t="shared" si="43"/>
        <v/>
      </c>
      <c r="AI166" s="51"/>
      <c r="AJ166" s="53" t="str">
        <f t="shared" si="44"/>
        <v/>
      </c>
      <c r="AK166" s="51"/>
      <c r="AL166" s="53" t="str">
        <f t="shared" si="45"/>
        <v/>
      </c>
      <c r="AM166" s="51"/>
      <c r="AN166" s="53" t="str">
        <f t="shared" si="46"/>
        <v/>
      </c>
      <c r="AO166" s="51"/>
      <c r="AP166" s="53" t="str">
        <f t="shared" si="47"/>
        <v/>
      </c>
      <c r="AQ166" s="51"/>
      <c r="AR166" s="53" t="str">
        <f t="shared" si="48"/>
        <v/>
      </c>
      <c r="AS166" s="51"/>
      <c r="AT166" s="53" t="str">
        <f t="shared" si="49"/>
        <v/>
      </c>
      <c r="AU166" s="51"/>
      <c r="AV166" s="51"/>
      <c r="AW166" s="51"/>
      <c r="AX166" s="51"/>
      <c r="AY166" s="51"/>
      <c r="AZ166" s="51"/>
      <c r="BA166" s="51"/>
    </row>
    <row r="167" spans="1:53" ht="14.25" x14ac:dyDescent="0.15">
      <c r="A167" s="50"/>
      <c r="B167" s="51" t="str">
        <f>IF(spreedResult.!B178&lt;&gt;"",TEXT(spreedResult.!B178,"YYYY")&amp;TEXT(spreedResult.!B178,"MM")&amp;TEXT(spreedResult.!B178,"DD"),"")</f>
        <v/>
      </c>
      <c r="C167" s="51" t="str">
        <f>IF(spreedResult.!C178&lt;&gt;"",VLOOKUP(spreedResult.!C178,spreedResult.!$AU$1:$AV$13,2,0),"")</f>
        <v/>
      </c>
      <c r="D167" s="53"/>
      <c r="E167" s="53"/>
      <c r="F167" s="53"/>
      <c r="G167" s="53"/>
      <c r="H167" s="51" t="str">
        <f>IF(spreedResult.!P178&lt;&gt;"",VLOOKUP(spreedResult.!P178,Course!$A$2:$B$612,2,0),"")</f>
        <v/>
      </c>
      <c r="I167" s="53"/>
      <c r="J167" s="51" t="str">
        <f>CONCATENATE(TRIM(ASC(spreedResult.!F178))," ",TRIM(ASC(spreedResult.!G178)))</f>
        <v xml:space="preserve"> </v>
      </c>
      <c r="K167" s="52" t="str">
        <f>CONCATENATE(TRIM(spreedResult.!H178),"　",TRIM(spreedResult.!I178))</f>
        <v>　</v>
      </c>
      <c r="L167" s="51" t="str">
        <f>IFERROR(VLOOKUP(spreedResult.!K178,spreedResult.!$AX$4:$AY$5,2,0),"")</f>
        <v/>
      </c>
      <c r="M167" s="51" t="str">
        <f>IF(spreedResult.!L178&lt;&gt;"",TEXT(spreedResult.!L178,"YYYY")&amp;TEXT(spreedResult.!L178,"MM")&amp;TEXT(spreedResult.!L178,"DD"),"")</f>
        <v/>
      </c>
      <c r="N167" s="51"/>
      <c r="O167" s="51"/>
      <c r="P167" s="97" t="str">
        <f>IF(spreedResult.!$F178&lt;&gt;"",spreedResult.!$C$10,"")</f>
        <v/>
      </c>
      <c r="Q167" s="97" t="str">
        <f>IF(spreedResult.!$F178&lt;&gt;"",spreedResult.!$C$9,"")</f>
        <v/>
      </c>
      <c r="R167" s="54" t="str">
        <f>IF(spreedResult.!M178&lt;&gt;"",spreedResult.!M178,"")</f>
        <v/>
      </c>
      <c r="S167" s="51" t="str">
        <f>IF(spreedResult.!H178&lt;&gt;"",IF(spreedResult.!$I$8="左記ご住所に送付","2",""),"")</f>
        <v/>
      </c>
      <c r="T167" s="51"/>
      <c r="U167" s="51"/>
      <c r="V167" s="51"/>
      <c r="W167" s="51"/>
      <c r="X167" s="51"/>
      <c r="Y167" s="51"/>
      <c r="Z167" s="51"/>
      <c r="AA167" s="99"/>
      <c r="AB167" s="53" t="str">
        <f t="shared" si="40"/>
        <v/>
      </c>
      <c r="AC167" s="99"/>
      <c r="AD167" s="53" t="str">
        <f t="shared" si="41"/>
        <v/>
      </c>
      <c r="AE167" s="51"/>
      <c r="AF167" s="53" t="str">
        <f t="shared" si="42"/>
        <v/>
      </c>
      <c r="AG167" s="51"/>
      <c r="AH167" s="53" t="str">
        <f t="shared" si="43"/>
        <v/>
      </c>
      <c r="AI167" s="51"/>
      <c r="AJ167" s="53" t="str">
        <f t="shared" si="44"/>
        <v/>
      </c>
      <c r="AK167" s="51"/>
      <c r="AL167" s="53" t="str">
        <f t="shared" si="45"/>
        <v/>
      </c>
      <c r="AM167" s="51"/>
      <c r="AN167" s="53" t="str">
        <f t="shared" si="46"/>
        <v/>
      </c>
      <c r="AO167" s="51"/>
      <c r="AP167" s="53" t="str">
        <f t="shared" si="47"/>
        <v/>
      </c>
      <c r="AQ167" s="51"/>
      <c r="AR167" s="53" t="str">
        <f t="shared" si="48"/>
        <v/>
      </c>
      <c r="AS167" s="51"/>
      <c r="AT167" s="53" t="str">
        <f t="shared" si="49"/>
        <v/>
      </c>
      <c r="AU167" s="51"/>
      <c r="AV167" s="51"/>
      <c r="AW167" s="51"/>
      <c r="AX167" s="51"/>
      <c r="AY167" s="51"/>
      <c r="AZ167" s="51"/>
      <c r="BA167" s="51"/>
    </row>
    <row r="168" spans="1:53" ht="14.25" x14ac:dyDescent="0.15">
      <c r="A168" s="50"/>
      <c r="B168" s="51" t="str">
        <f>IF(spreedResult.!B179&lt;&gt;"",TEXT(spreedResult.!B179,"YYYY")&amp;TEXT(spreedResult.!B179,"MM")&amp;TEXT(spreedResult.!B179,"DD"),"")</f>
        <v/>
      </c>
      <c r="C168" s="51" t="str">
        <f>IF(spreedResult.!C179&lt;&gt;"",VLOOKUP(spreedResult.!C179,spreedResult.!$AU$1:$AV$13,2,0),"")</f>
        <v/>
      </c>
      <c r="D168" s="53"/>
      <c r="E168" s="53"/>
      <c r="F168" s="53"/>
      <c r="G168" s="53"/>
      <c r="H168" s="51" t="str">
        <f>IF(spreedResult.!P179&lt;&gt;"",VLOOKUP(spreedResult.!P179,Course!$A$2:$B$612,2,0),"")</f>
        <v/>
      </c>
      <c r="I168" s="53"/>
      <c r="J168" s="51" t="str">
        <f>CONCATENATE(TRIM(ASC(spreedResult.!F179))," ",TRIM(ASC(spreedResult.!G179)))</f>
        <v xml:space="preserve"> </v>
      </c>
      <c r="K168" s="52" t="str">
        <f>CONCATENATE(TRIM(spreedResult.!H179),"　",TRIM(spreedResult.!I179))</f>
        <v>　</v>
      </c>
      <c r="L168" s="51" t="str">
        <f>IFERROR(VLOOKUP(spreedResult.!K179,spreedResult.!$AX$4:$AY$5,2,0),"")</f>
        <v/>
      </c>
      <c r="M168" s="51" t="str">
        <f>IF(spreedResult.!L179&lt;&gt;"",TEXT(spreedResult.!L179,"YYYY")&amp;TEXT(spreedResult.!L179,"MM")&amp;TEXT(spreedResult.!L179,"DD"),"")</f>
        <v/>
      </c>
      <c r="N168" s="51"/>
      <c r="O168" s="51"/>
      <c r="P168" s="97" t="str">
        <f>IF(spreedResult.!$F179&lt;&gt;"",spreedResult.!$C$10,"")</f>
        <v/>
      </c>
      <c r="Q168" s="97" t="str">
        <f>IF(spreedResult.!$F179&lt;&gt;"",spreedResult.!$C$9,"")</f>
        <v/>
      </c>
      <c r="R168" s="54" t="str">
        <f>IF(spreedResult.!M179&lt;&gt;"",spreedResult.!M179,"")</f>
        <v/>
      </c>
      <c r="S168" s="51" t="str">
        <f>IF(spreedResult.!H179&lt;&gt;"",IF(spreedResult.!$I$8="左記ご住所に送付","2",""),"")</f>
        <v/>
      </c>
      <c r="T168" s="51"/>
      <c r="U168" s="51"/>
      <c r="V168" s="51"/>
      <c r="W168" s="51"/>
      <c r="X168" s="51"/>
      <c r="Y168" s="51"/>
      <c r="Z168" s="51"/>
      <c r="AA168" s="99"/>
      <c r="AB168" s="53" t="str">
        <f t="shared" si="40"/>
        <v/>
      </c>
      <c r="AC168" s="99"/>
      <c r="AD168" s="53" t="str">
        <f t="shared" si="41"/>
        <v/>
      </c>
      <c r="AE168" s="51"/>
      <c r="AF168" s="53" t="str">
        <f t="shared" si="42"/>
        <v/>
      </c>
      <c r="AG168" s="51"/>
      <c r="AH168" s="53" t="str">
        <f t="shared" si="43"/>
        <v/>
      </c>
      <c r="AI168" s="51"/>
      <c r="AJ168" s="53" t="str">
        <f t="shared" si="44"/>
        <v/>
      </c>
      <c r="AK168" s="51"/>
      <c r="AL168" s="53" t="str">
        <f t="shared" si="45"/>
        <v/>
      </c>
      <c r="AM168" s="51"/>
      <c r="AN168" s="53" t="str">
        <f t="shared" si="46"/>
        <v/>
      </c>
      <c r="AO168" s="51"/>
      <c r="AP168" s="53" t="str">
        <f t="shared" si="47"/>
        <v/>
      </c>
      <c r="AQ168" s="51"/>
      <c r="AR168" s="53" t="str">
        <f t="shared" si="48"/>
        <v/>
      </c>
      <c r="AS168" s="51"/>
      <c r="AT168" s="53" t="str">
        <f t="shared" si="49"/>
        <v/>
      </c>
      <c r="AU168" s="51"/>
      <c r="AV168" s="51"/>
      <c r="AW168" s="51"/>
      <c r="AX168" s="51"/>
      <c r="AY168" s="51"/>
      <c r="AZ168" s="51"/>
      <c r="BA168" s="51"/>
    </row>
    <row r="169" spans="1:53" ht="14.25" x14ac:dyDescent="0.15">
      <c r="A169" s="50"/>
      <c r="B169" s="51" t="str">
        <f>IF(spreedResult.!B180&lt;&gt;"",TEXT(spreedResult.!B180,"YYYY")&amp;TEXT(spreedResult.!B180,"MM")&amp;TEXT(spreedResult.!B180,"DD"),"")</f>
        <v/>
      </c>
      <c r="C169" s="51" t="str">
        <f>IF(spreedResult.!C180&lt;&gt;"",VLOOKUP(spreedResult.!C180,spreedResult.!$AU$1:$AV$13,2,0),"")</f>
        <v/>
      </c>
      <c r="D169" s="53"/>
      <c r="E169" s="53"/>
      <c r="F169" s="53"/>
      <c r="G169" s="53"/>
      <c r="H169" s="51" t="str">
        <f>IF(spreedResult.!P180&lt;&gt;"",VLOOKUP(spreedResult.!P180,Course!$A$2:$B$612,2,0),"")</f>
        <v/>
      </c>
      <c r="I169" s="53"/>
      <c r="J169" s="51" t="str">
        <f>CONCATENATE(TRIM(ASC(spreedResult.!F180))," ",TRIM(ASC(spreedResult.!G180)))</f>
        <v xml:space="preserve"> </v>
      </c>
      <c r="K169" s="52" t="str">
        <f>CONCATENATE(TRIM(spreedResult.!H180),"　",TRIM(spreedResult.!I180))</f>
        <v>　</v>
      </c>
      <c r="L169" s="51" t="str">
        <f>IFERROR(VLOOKUP(spreedResult.!K180,spreedResult.!$AX$4:$AY$5,2,0),"")</f>
        <v/>
      </c>
      <c r="M169" s="51" t="str">
        <f>IF(spreedResult.!L180&lt;&gt;"",TEXT(spreedResult.!L180,"YYYY")&amp;TEXT(spreedResult.!L180,"MM")&amp;TEXT(spreedResult.!L180,"DD"),"")</f>
        <v/>
      </c>
      <c r="N169" s="51"/>
      <c r="O169" s="51"/>
      <c r="P169" s="97" t="str">
        <f>IF(spreedResult.!$F180&lt;&gt;"",spreedResult.!$C$10,"")</f>
        <v/>
      </c>
      <c r="Q169" s="97" t="str">
        <f>IF(spreedResult.!$F180&lt;&gt;"",spreedResult.!$C$9,"")</f>
        <v/>
      </c>
      <c r="R169" s="54" t="str">
        <f>IF(spreedResult.!M180&lt;&gt;"",spreedResult.!M180,"")</f>
        <v/>
      </c>
      <c r="S169" s="51" t="str">
        <f>IF(spreedResult.!H180&lt;&gt;"",IF(spreedResult.!$I$8="左記ご住所に送付","2",""),"")</f>
        <v/>
      </c>
      <c r="T169" s="51"/>
      <c r="U169" s="51"/>
      <c r="V169" s="51"/>
      <c r="W169" s="51"/>
      <c r="X169" s="51"/>
      <c r="Y169" s="51"/>
      <c r="Z169" s="51"/>
      <c r="AA169" s="99"/>
      <c r="AB169" s="53" t="str">
        <f t="shared" si="40"/>
        <v/>
      </c>
      <c r="AC169" s="99"/>
      <c r="AD169" s="53" t="str">
        <f t="shared" si="41"/>
        <v/>
      </c>
      <c r="AE169" s="51"/>
      <c r="AF169" s="53" t="str">
        <f t="shared" si="42"/>
        <v/>
      </c>
      <c r="AG169" s="51"/>
      <c r="AH169" s="53" t="str">
        <f t="shared" si="43"/>
        <v/>
      </c>
      <c r="AI169" s="51"/>
      <c r="AJ169" s="53" t="str">
        <f t="shared" si="44"/>
        <v/>
      </c>
      <c r="AK169" s="51"/>
      <c r="AL169" s="53" t="str">
        <f t="shared" si="45"/>
        <v/>
      </c>
      <c r="AM169" s="51"/>
      <c r="AN169" s="53" t="str">
        <f t="shared" si="46"/>
        <v/>
      </c>
      <c r="AO169" s="51"/>
      <c r="AP169" s="53" t="str">
        <f t="shared" si="47"/>
        <v/>
      </c>
      <c r="AQ169" s="51"/>
      <c r="AR169" s="53" t="str">
        <f t="shared" si="48"/>
        <v/>
      </c>
      <c r="AS169" s="51"/>
      <c r="AT169" s="53" t="str">
        <f t="shared" si="49"/>
        <v/>
      </c>
      <c r="AU169" s="51"/>
      <c r="AV169" s="51"/>
      <c r="AW169" s="51"/>
      <c r="AX169" s="51"/>
      <c r="AY169" s="51"/>
      <c r="AZ169" s="51"/>
      <c r="BA169" s="51"/>
    </row>
    <row r="170" spans="1:53" ht="14.25" x14ac:dyDescent="0.15">
      <c r="A170" s="50"/>
      <c r="B170" s="51" t="str">
        <f>IF(spreedResult.!B181&lt;&gt;"",TEXT(spreedResult.!B181,"YYYY")&amp;TEXT(spreedResult.!B181,"MM")&amp;TEXT(spreedResult.!B181,"DD"),"")</f>
        <v/>
      </c>
      <c r="C170" s="51" t="str">
        <f>IF(spreedResult.!C181&lt;&gt;"",VLOOKUP(spreedResult.!C181,spreedResult.!$AU$1:$AV$13,2,0),"")</f>
        <v/>
      </c>
      <c r="D170" s="53"/>
      <c r="E170" s="53"/>
      <c r="F170" s="53"/>
      <c r="G170" s="53"/>
      <c r="H170" s="51" t="str">
        <f>IF(spreedResult.!P181&lt;&gt;"",VLOOKUP(spreedResult.!P181,Course!$A$2:$B$612,2,0),"")</f>
        <v/>
      </c>
      <c r="I170" s="53"/>
      <c r="J170" s="51" t="str">
        <f>CONCATENATE(TRIM(ASC(spreedResult.!F181))," ",TRIM(ASC(spreedResult.!G181)))</f>
        <v xml:space="preserve"> </v>
      </c>
      <c r="K170" s="52" t="str">
        <f>CONCATENATE(TRIM(spreedResult.!H181),"　",TRIM(spreedResult.!I181))</f>
        <v>　</v>
      </c>
      <c r="L170" s="51" t="str">
        <f>IFERROR(VLOOKUP(spreedResult.!K181,spreedResult.!$AX$4:$AY$5,2,0),"")</f>
        <v/>
      </c>
      <c r="M170" s="51" t="str">
        <f>IF(spreedResult.!L181&lt;&gt;"",TEXT(spreedResult.!L181,"YYYY")&amp;TEXT(spreedResult.!L181,"MM")&amp;TEXT(spreedResult.!L181,"DD"),"")</f>
        <v/>
      </c>
      <c r="N170" s="51"/>
      <c r="O170" s="51"/>
      <c r="P170" s="97" t="str">
        <f>IF(spreedResult.!$F181&lt;&gt;"",spreedResult.!$C$10,"")</f>
        <v/>
      </c>
      <c r="Q170" s="97" t="str">
        <f>IF(spreedResult.!$F181&lt;&gt;"",spreedResult.!$C$9,"")</f>
        <v/>
      </c>
      <c r="R170" s="54" t="str">
        <f>IF(spreedResult.!M181&lt;&gt;"",spreedResult.!M181,"")</f>
        <v/>
      </c>
      <c r="S170" s="51" t="str">
        <f>IF(spreedResult.!H181&lt;&gt;"",IF(spreedResult.!$I$8="左記ご住所に送付","2",""),"")</f>
        <v/>
      </c>
      <c r="T170" s="51"/>
      <c r="U170" s="51"/>
      <c r="V170" s="51"/>
      <c r="W170" s="51"/>
      <c r="X170" s="51"/>
      <c r="Y170" s="51"/>
      <c r="Z170" s="51"/>
      <c r="AA170" s="99"/>
      <c r="AB170" s="53" t="str">
        <f t="shared" si="40"/>
        <v/>
      </c>
      <c r="AC170" s="99"/>
      <c r="AD170" s="53" t="str">
        <f t="shared" si="41"/>
        <v/>
      </c>
      <c r="AE170" s="51"/>
      <c r="AF170" s="53" t="str">
        <f t="shared" si="42"/>
        <v/>
      </c>
      <c r="AG170" s="51"/>
      <c r="AH170" s="53" t="str">
        <f t="shared" si="43"/>
        <v/>
      </c>
      <c r="AI170" s="51"/>
      <c r="AJ170" s="53" t="str">
        <f t="shared" si="44"/>
        <v/>
      </c>
      <c r="AK170" s="51"/>
      <c r="AL170" s="53" t="str">
        <f t="shared" si="45"/>
        <v/>
      </c>
      <c r="AM170" s="51"/>
      <c r="AN170" s="53" t="str">
        <f t="shared" si="46"/>
        <v/>
      </c>
      <c r="AO170" s="51"/>
      <c r="AP170" s="53" t="str">
        <f t="shared" si="47"/>
        <v/>
      </c>
      <c r="AQ170" s="51"/>
      <c r="AR170" s="53" t="str">
        <f t="shared" si="48"/>
        <v/>
      </c>
      <c r="AS170" s="51"/>
      <c r="AT170" s="53" t="str">
        <f t="shared" si="49"/>
        <v/>
      </c>
      <c r="AU170" s="51"/>
      <c r="AV170" s="51"/>
      <c r="AW170" s="51"/>
      <c r="AX170" s="51"/>
      <c r="AY170" s="51"/>
      <c r="AZ170" s="51"/>
      <c r="BA170" s="51"/>
    </row>
    <row r="171" spans="1:53" ht="14.25" x14ac:dyDescent="0.15">
      <c r="A171" s="50"/>
      <c r="B171" s="51" t="str">
        <f>IF(spreedResult.!B182&lt;&gt;"",TEXT(spreedResult.!B182,"YYYY")&amp;TEXT(spreedResult.!B182,"MM")&amp;TEXT(spreedResult.!B182,"DD"),"")</f>
        <v/>
      </c>
      <c r="C171" s="51" t="str">
        <f>IF(spreedResult.!C182&lt;&gt;"",VLOOKUP(spreedResult.!C182,spreedResult.!$AU$1:$AV$13,2,0),"")</f>
        <v/>
      </c>
      <c r="D171" s="53"/>
      <c r="E171" s="53"/>
      <c r="F171" s="53"/>
      <c r="G171" s="53"/>
      <c r="H171" s="51" t="str">
        <f>IF(spreedResult.!P182&lt;&gt;"",VLOOKUP(spreedResult.!P182,Course!$A$2:$B$612,2,0),"")</f>
        <v/>
      </c>
      <c r="I171" s="53"/>
      <c r="J171" s="51" t="str">
        <f>CONCATENATE(TRIM(ASC(spreedResult.!F182))," ",TRIM(ASC(spreedResult.!G182)))</f>
        <v xml:space="preserve"> </v>
      </c>
      <c r="K171" s="52" t="str">
        <f>CONCATENATE(TRIM(spreedResult.!H182),"　",TRIM(spreedResult.!I182))</f>
        <v>　</v>
      </c>
      <c r="L171" s="51" t="str">
        <f>IFERROR(VLOOKUP(spreedResult.!K182,spreedResult.!$AX$4:$AY$5,2,0),"")</f>
        <v/>
      </c>
      <c r="M171" s="51" t="str">
        <f>IF(spreedResult.!L182&lt;&gt;"",TEXT(spreedResult.!L182,"YYYY")&amp;TEXT(spreedResult.!L182,"MM")&amp;TEXT(spreedResult.!L182,"DD"),"")</f>
        <v/>
      </c>
      <c r="N171" s="51"/>
      <c r="O171" s="51"/>
      <c r="P171" s="97" t="str">
        <f>IF(spreedResult.!$F182&lt;&gt;"",spreedResult.!$C$10,"")</f>
        <v/>
      </c>
      <c r="Q171" s="97" t="str">
        <f>IF(spreedResult.!$F182&lt;&gt;"",spreedResult.!$C$9,"")</f>
        <v/>
      </c>
      <c r="R171" s="54" t="str">
        <f>IF(spreedResult.!M182&lt;&gt;"",spreedResult.!M182,"")</f>
        <v/>
      </c>
      <c r="S171" s="51" t="str">
        <f>IF(spreedResult.!H182&lt;&gt;"",IF(spreedResult.!$I$8="左記ご住所に送付","2",""),"")</f>
        <v/>
      </c>
      <c r="T171" s="51"/>
      <c r="U171" s="51"/>
      <c r="V171" s="51"/>
      <c r="W171" s="51"/>
      <c r="X171" s="51"/>
      <c r="Y171" s="51"/>
      <c r="Z171" s="51"/>
      <c r="AA171" s="99"/>
      <c r="AB171" s="53" t="str">
        <f t="shared" si="40"/>
        <v/>
      </c>
      <c r="AC171" s="99"/>
      <c r="AD171" s="53" t="str">
        <f t="shared" si="41"/>
        <v/>
      </c>
      <c r="AE171" s="51"/>
      <c r="AF171" s="53" t="str">
        <f t="shared" si="42"/>
        <v/>
      </c>
      <c r="AG171" s="51"/>
      <c r="AH171" s="53" t="str">
        <f t="shared" si="43"/>
        <v/>
      </c>
      <c r="AI171" s="51"/>
      <c r="AJ171" s="53" t="str">
        <f t="shared" si="44"/>
        <v/>
      </c>
      <c r="AK171" s="51"/>
      <c r="AL171" s="53" t="str">
        <f t="shared" si="45"/>
        <v/>
      </c>
      <c r="AM171" s="51"/>
      <c r="AN171" s="53" t="str">
        <f t="shared" si="46"/>
        <v/>
      </c>
      <c r="AO171" s="51"/>
      <c r="AP171" s="53" t="str">
        <f t="shared" si="47"/>
        <v/>
      </c>
      <c r="AQ171" s="51"/>
      <c r="AR171" s="53" t="str">
        <f t="shared" si="48"/>
        <v/>
      </c>
      <c r="AS171" s="51"/>
      <c r="AT171" s="53" t="str">
        <f t="shared" si="49"/>
        <v/>
      </c>
      <c r="AU171" s="51"/>
      <c r="AV171" s="51"/>
      <c r="AW171" s="51"/>
      <c r="AX171" s="51"/>
      <c r="AY171" s="51"/>
      <c r="AZ171" s="51"/>
      <c r="BA171" s="51"/>
    </row>
    <row r="172" spans="1:53" ht="14.25" x14ac:dyDescent="0.15">
      <c r="A172" s="50"/>
      <c r="B172" s="51" t="str">
        <f>IF(spreedResult.!B183&lt;&gt;"",TEXT(spreedResult.!B183,"YYYY")&amp;TEXT(spreedResult.!B183,"MM")&amp;TEXT(spreedResult.!B183,"DD"),"")</f>
        <v/>
      </c>
      <c r="C172" s="51" t="str">
        <f>IF(spreedResult.!C183&lt;&gt;"",VLOOKUP(spreedResult.!C183,spreedResult.!$AU$1:$AV$13,2,0),"")</f>
        <v/>
      </c>
      <c r="D172" s="53"/>
      <c r="E172" s="53"/>
      <c r="F172" s="53"/>
      <c r="G172" s="53"/>
      <c r="H172" s="51" t="str">
        <f>IF(spreedResult.!P183&lt;&gt;"",VLOOKUP(spreedResult.!P183,Course!$A$2:$B$612,2,0),"")</f>
        <v/>
      </c>
      <c r="I172" s="53"/>
      <c r="J172" s="51" t="str">
        <f>CONCATENATE(TRIM(ASC(spreedResult.!F183))," ",TRIM(ASC(spreedResult.!G183)))</f>
        <v xml:space="preserve"> </v>
      </c>
      <c r="K172" s="52" t="str">
        <f>CONCATENATE(TRIM(spreedResult.!H183),"　",TRIM(spreedResult.!I183))</f>
        <v>　</v>
      </c>
      <c r="L172" s="51" t="str">
        <f>IFERROR(VLOOKUP(spreedResult.!K183,spreedResult.!$AX$4:$AY$5,2,0),"")</f>
        <v/>
      </c>
      <c r="M172" s="51" t="str">
        <f>IF(spreedResult.!L183&lt;&gt;"",TEXT(spreedResult.!L183,"YYYY")&amp;TEXT(spreedResult.!L183,"MM")&amp;TEXT(spreedResult.!L183,"DD"),"")</f>
        <v/>
      </c>
      <c r="N172" s="51"/>
      <c r="O172" s="51"/>
      <c r="P172" s="97" t="str">
        <f>IF(spreedResult.!$F183&lt;&gt;"",spreedResult.!$C$10,"")</f>
        <v/>
      </c>
      <c r="Q172" s="97" t="str">
        <f>IF(spreedResult.!$F183&lt;&gt;"",spreedResult.!$C$9,"")</f>
        <v/>
      </c>
      <c r="R172" s="54" t="str">
        <f>IF(spreedResult.!M183&lt;&gt;"",spreedResult.!M183,"")</f>
        <v/>
      </c>
      <c r="S172" s="51" t="str">
        <f>IF(spreedResult.!H183&lt;&gt;"",IF(spreedResult.!$I$8="左記ご住所に送付","2",""),"")</f>
        <v/>
      </c>
      <c r="T172" s="51"/>
      <c r="U172" s="51"/>
      <c r="V172" s="51"/>
      <c r="W172" s="51"/>
      <c r="X172" s="51"/>
      <c r="Y172" s="51"/>
      <c r="Z172" s="51"/>
      <c r="AA172" s="99"/>
      <c r="AB172" s="53" t="str">
        <f t="shared" si="40"/>
        <v/>
      </c>
      <c r="AC172" s="99"/>
      <c r="AD172" s="53" t="str">
        <f t="shared" si="41"/>
        <v/>
      </c>
      <c r="AE172" s="51"/>
      <c r="AF172" s="53" t="str">
        <f t="shared" si="42"/>
        <v/>
      </c>
      <c r="AG172" s="51"/>
      <c r="AH172" s="53" t="str">
        <f t="shared" si="43"/>
        <v/>
      </c>
      <c r="AI172" s="51"/>
      <c r="AJ172" s="53" t="str">
        <f t="shared" si="44"/>
        <v/>
      </c>
      <c r="AK172" s="51"/>
      <c r="AL172" s="53" t="str">
        <f t="shared" si="45"/>
        <v/>
      </c>
      <c r="AM172" s="51"/>
      <c r="AN172" s="53" t="str">
        <f t="shared" si="46"/>
        <v/>
      </c>
      <c r="AO172" s="51"/>
      <c r="AP172" s="53" t="str">
        <f t="shared" si="47"/>
        <v/>
      </c>
      <c r="AQ172" s="51"/>
      <c r="AR172" s="53" t="str">
        <f t="shared" si="48"/>
        <v/>
      </c>
      <c r="AS172" s="51"/>
      <c r="AT172" s="53" t="str">
        <f t="shared" si="49"/>
        <v/>
      </c>
      <c r="AU172" s="51"/>
      <c r="AV172" s="51"/>
      <c r="AW172" s="51"/>
      <c r="AX172" s="51"/>
      <c r="AY172" s="51"/>
      <c r="AZ172" s="51"/>
      <c r="BA172" s="51"/>
    </row>
    <row r="173" spans="1:53" ht="14.25" x14ac:dyDescent="0.15">
      <c r="A173" s="50"/>
      <c r="B173" s="51" t="str">
        <f>IF(spreedResult.!B184&lt;&gt;"",TEXT(spreedResult.!B184,"YYYY")&amp;TEXT(spreedResult.!B184,"MM")&amp;TEXT(spreedResult.!B184,"DD"),"")</f>
        <v/>
      </c>
      <c r="C173" s="51" t="str">
        <f>IF(spreedResult.!C184&lt;&gt;"",VLOOKUP(spreedResult.!C184,spreedResult.!$AU$1:$AV$13,2,0),"")</f>
        <v/>
      </c>
      <c r="D173" s="53"/>
      <c r="E173" s="53"/>
      <c r="F173" s="53"/>
      <c r="G173" s="53"/>
      <c r="H173" s="51" t="str">
        <f>IF(spreedResult.!P184&lt;&gt;"",VLOOKUP(spreedResult.!P184,Course!$A$2:$B$612,2,0),"")</f>
        <v/>
      </c>
      <c r="I173" s="53"/>
      <c r="J173" s="51" t="str">
        <f>CONCATENATE(TRIM(ASC(spreedResult.!F184))," ",TRIM(ASC(spreedResult.!G184)))</f>
        <v xml:space="preserve"> </v>
      </c>
      <c r="K173" s="52" t="str">
        <f>CONCATENATE(TRIM(spreedResult.!H184),"　",TRIM(spreedResult.!I184))</f>
        <v>　</v>
      </c>
      <c r="L173" s="51" t="str">
        <f>IFERROR(VLOOKUP(spreedResult.!K184,spreedResult.!$AX$4:$AY$5,2,0),"")</f>
        <v/>
      </c>
      <c r="M173" s="51" t="str">
        <f>IF(spreedResult.!L184&lt;&gt;"",TEXT(spreedResult.!L184,"YYYY")&amp;TEXT(spreedResult.!L184,"MM")&amp;TEXT(spreedResult.!L184,"DD"),"")</f>
        <v/>
      </c>
      <c r="N173" s="51"/>
      <c r="O173" s="51"/>
      <c r="P173" s="97" t="str">
        <f>IF(spreedResult.!$F184&lt;&gt;"",spreedResult.!$C$10,"")</f>
        <v/>
      </c>
      <c r="Q173" s="97" t="str">
        <f>IF(spreedResult.!$F184&lt;&gt;"",spreedResult.!$C$9,"")</f>
        <v/>
      </c>
      <c r="R173" s="54" t="str">
        <f>IF(spreedResult.!M184&lt;&gt;"",spreedResult.!M184,"")</f>
        <v/>
      </c>
      <c r="S173" s="51" t="str">
        <f>IF(spreedResult.!H184&lt;&gt;"",IF(spreedResult.!$I$8="左記ご住所に送付","2",""),"")</f>
        <v/>
      </c>
      <c r="T173" s="51"/>
      <c r="U173" s="51"/>
      <c r="V173" s="51"/>
      <c r="W173" s="51"/>
      <c r="X173" s="51"/>
      <c r="Y173" s="51"/>
      <c r="Z173" s="51"/>
      <c r="AA173" s="99"/>
      <c r="AB173" s="53" t="str">
        <f t="shared" si="40"/>
        <v/>
      </c>
      <c r="AC173" s="99"/>
      <c r="AD173" s="53" t="str">
        <f t="shared" si="41"/>
        <v/>
      </c>
      <c r="AE173" s="51"/>
      <c r="AF173" s="53" t="str">
        <f t="shared" si="42"/>
        <v/>
      </c>
      <c r="AG173" s="51"/>
      <c r="AH173" s="53" t="str">
        <f t="shared" si="43"/>
        <v/>
      </c>
      <c r="AI173" s="51"/>
      <c r="AJ173" s="53" t="str">
        <f t="shared" si="44"/>
        <v/>
      </c>
      <c r="AK173" s="51"/>
      <c r="AL173" s="53" t="str">
        <f t="shared" si="45"/>
        <v/>
      </c>
      <c r="AM173" s="51"/>
      <c r="AN173" s="53" t="str">
        <f t="shared" si="46"/>
        <v/>
      </c>
      <c r="AO173" s="51"/>
      <c r="AP173" s="53" t="str">
        <f t="shared" si="47"/>
        <v/>
      </c>
      <c r="AQ173" s="51"/>
      <c r="AR173" s="53" t="str">
        <f t="shared" si="48"/>
        <v/>
      </c>
      <c r="AS173" s="51"/>
      <c r="AT173" s="53" t="str">
        <f t="shared" si="49"/>
        <v/>
      </c>
      <c r="AU173" s="51"/>
      <c r="AV173" s="51"/>
      <c r="AW173" s="51"/>
      <c r="AX173" s="51"/>
      <c r="AY173" s="51"/>
      <c r="AZ173" s="51"/>
      <c r="BA173" s="51"/>
    </row>
    <row r="174" spans="1:53" ht="14.25" x14ac:dyDescent="0.15">
      <c r="A174" s="50"/>
      <c r="B174" s="51" t="str">
        <f>IF(spreedResult.!B185&lt;&gt;"",TEXT(spreedResult.!B185,"YYYY")&amp;TEXT(spreedResult.!B185,"MM")&amp;TEXT(spreedResult.!B185,"DD"),"")</f>
        <v/>
      </c>
      <c r="C174" s="51" t="str">
        <f>IF(spreedResult.!C185&lt;&gt;"",VLOOKUP(spreedResult.!C185,spreedResult.!$AU$1:$AV$13,2,0),"")</f>
        <v/>
      </c>
      <c r="D174" s="53"/>
      <c r="E174" s="53"/>
      <c r="F174" s="53"/>
      <c r="G174" s="53"/>
      <c r="H174" s="51" t="str">
        <f>IF(spreedResult.!P185&lt;&gt;"",VLOOKUP(spreedResult.!P185,Course!$A$2:$B$612,2,0),"")</f>
        <v/>
      </c>
      <c r="I174" s="53"/>
      <c r="J174" s="51" t="str">
        <f>CONCATENATE(TRIM(ASC(spreedResult.!F185))," ",TRIM(ASC(spreedResult.!G185)))</f>
        <v xml:space="preserve"> </v>
      </c>
      <c r="K174" s="52" t="str">
        <f>CONCATENATE(TRIM(spreedResult.!H185),"　",TRIM(spreedResult.!I185))</f>
        <v>　</v>
      </c>
      <c r="L174" s="51" t="str">
        <f>IFERROR(VLOOKUP(spreedResult.!K185,spreedResult.!$AX$4:$AY$5,2,0),"")</f>
        <v/>
      </c>
      <c r="M174" s="51" t="str">
        <f>IF(spreedResult.!L185&lt;&gt;"",TEXT(spreedResult.!L185,"YYYY")&amp;TEXT(spreedResult.!L185,"MM")&amp;TEXT(spreedResult.!L185,"DD"),"")</f>
        <v/>
      </c>
      <c r="N174" s="51"/>
      <c r="O174" s="51"/>
      <c r="P174" s="97" t="str">
        <f>IF(spreedResult.!$F185&lt;&gt;"",spreedResult.!$C$10,"")</f>
        <v/>
      </c>
      <c r="Q174" s="97" t="str">
        <f>IF(spreedResult.!$F185&lt;&gt;"",spreedResult.!$C$9,"")</f>
        <v/>
      </c>
      <c r="R174" s="54" t="str">
        <f>IF(spreedResult.!M185&lt;&gt;"",spreedResult.!M185,"")</f>
        <v/>
      </c>
      <c r="S174" s="51" t="str">
        <f>IF(spreedResult.!H185&lt;&gt;"",IF(spreedResult.!$I$8="左記ご住所に送付","2",""),"")</f>
        <v/>
      </c>
      <c r="T174" s="51"/>
      <c r="U174" s="51"/>
      <c r="V174" s="51"/>
      <c r="W174" s="51"/>
      <c r="X174" s="51"/>
      <c r="Y174" s="51"/>
      <c r="Z174" s="51"/>
      <c r="AA174" s="99"/>
      <c r="AB174" s="53" t="str">
        <f t="shared" si="40"/>
        <v/>
      </c>
      <c r="AC174" s="99"/>
      <c r="AD174" s="53" t="str">
        <f t="shared" si="41"/>
        <v/>
      </c>
      <c r="AE174" s="51"/>
      <c r="AF174" s="53" t="str">
        <f t="shared" si="42"/>
        <v/>
      </c>
      <c r="AG174" s="51"/>
      <c r="AH174" s="53" t="str">
        <f t="shared" si="43"/>
        <v/>
      </c>
      <c r="AI174" s="51"/>
      <c r="AJ174" s="53" t="str">
        <f t="shared" si="44"/>
        <v/>
      </c>
      <c r="AK174" s="51"/>
      <c r="AL174" s="53" t="str">
        <f t="shared" si="45"/>
        <v/>
      </c>
      <c r="AM174" s="51"/>
      <c r="AN174" s="53" t="str">
        <f t="shared" si="46"/>
        <v/>
      </c>
      <c r="AO174" s="51"/>
      <c r="AP174" s="53" t="str">
        <f t="shared" si="47"/>
        <v/>
      </c>
      <c r="AQ174" s="51"/>
      <c r="AR174" s="53" t="str">
        <f t="shared" si="48"/>
        <v/>
      </c>
      <c r="AS174" s="51"/>
      <c r="AT174" s="53" t="str">
        <f t="shared" si="49"/>
        <v/>
      </c>
      <c r="AU174" s="51"/>
      <c r="AV174" s="51"/>
      <c r="AW174" s="51"/>
      <c r="AX174" s="51"/>
      <c r="AY174" s="51"/>
      <c r="AZ174" s="51"/>
      <c r="BA174" s="51"/>
    </row>
    <row r="175" spans="1:53" ht="14.25" x14ac:dyDescent="0.15">
      <c r="A175" s="50"/>
      <c r="B175" s="51" t="str">
        <f>IF(spreedResult.!B186&lt;&gt;"",TEXT(spreedResult.!B186,"YYYY")&amp;TEXT(spreedResult.!B186,"MM")&amp;TEXT(spreedResult.!B186,"DD"),"")</f>
        <v/>
      </c>
      <c r="C175" s="51" t="str">
        <f>IF(spreedResult.!C186&lt;&gt;"",VLOOKUP(spreedResult.!C186,spreedResult.!$AU$1:$AV$13,2,0),"")</f>
        <v/>
      </c>
      <c r="D175" s="53"/>
      <c r="E175" s="53"/>
      <c r="F175" s="53"/>
      <c r="G175" s="53"/>
      <c r="H175" s="51" t="str">
        <f>IF(spreedResult.!P186&lt;&gt;"",VLOOKUP(spreedResult.!P186,Course!$A$2:$B$612,2,0),"")</f>
        <v/>
      </c>
      <c r="I175" s="53"/>
      <c r="J175" s="51" t="str">
        <f>CONCATENATE(TRIM(ASC(spreedResult.!F186))," ",TRIM(ASC(spreedResult.!G186)))</f>
        <v xml:space="preserve"> </v>
      </c>
      <c r="K175" s="52" t="str">
        <f>CONCATENATE(TRIM(spreedResult.!H186),"　",TRIM(spreedResult.!I186))</f>
        <v>　</v>
      </c>
      <c r="L175" s="51" t="str">
        <f>IFERROR(VLOOKUP(spreedResult.!K186,spreedResult.!$AX$4:$AY$5,2,0),"")</f>
        <v/>
      </c>
      <c r="M175" s="51" t="str">
        <f>IF(spreedResult.!L186&lt;&gt;"",TEXT(spreedResult.!L186,"YYYY")&amp;TEXT(spreedResult.!L186,"MM")&amp;TEXT(spreedResult.!L186,"DD"),"")</f>
        <v/>
      </c>
      <c r="N175" s="51"/>
      <c r="O175" s="51"/>
      <c r="P175" s="97" t="str">
        <f>IF(spreedResult.!$F186&lt;&gt;"",spreedResult.!$C$10,"")</f>
        <v/>
      </c>
      <c r="Q175" s="97" t="str">
        <f>IF(spreedResult.!$F186&lt;&gt;"",spreedResult.!$C$9,"")</f>
        <v/>
      </c>
      <c r="R175" s="54" t="str">
        <f>IF(spreedResult.!M186&lt;&gt;"",spreedResult.!M186,"")</f>
        <v/>
      </c>
      <c r="S175" s="51" t="str">
        <f>IF(spreedResult.!H186&lt;&gt;"",IF(spreedResult.!$I$8="左記ご住所に送付","2",""),"")</f>
        <v/>
      </c>
      <c r="T175" s="51"/>
      <c r="U175" s="51"/>
      <c r="V175" s="51"/>
      <c r="W175" s="51"/>
      <c r="X175" s="51"/>
      <c r="Y175" s="51"/>
      <c r="Z175" s="51"/>
      <c r="AA175" s="99"/>
      <c r="AB175" s="53" t="str">
        <f t="shared" si="40"/>
        <v/>
      </c>
      <c r="AC175" s="99"/>
      <c r="AD175" s="53" t="str">
        <f t="shared" si="41"/>
        <v/>
      </c>
      <c r="AE175" s="51"/>
      <c r="AF175" s="53" t="str">
        <f t="shared" si="42"/>
        <v/>
      </c>
      <c r="AG175" s="51"/>
      <c r="AH175" s="53" t="str">
        <f t="shared" si="43"/>
        <v/>
      </c>
      <c r="AI175" s="51"/>
      <c r="AJ175" s="53" t="str">
        <f t="shared" si="44"/>
        <v/>
      </c>
      <c r="AK175" s="51"/>
      <c r="AL175" s="53" t="str">
        <f t="shared" si="45"/>
        <v/>
      </c>
      <c r="AM175" s="51"/>
      <c r="AN175" s="53" t="str">
        <f t="shared" si="46"/>
        <v/>
      </c>
      <c r="AO175" s="51"/>
      <c r="AP175" s="53" t="str">
        <f t="shared" si="47"/>
        <v/>
      </c>
      <c r="AQ175" s="51"/>
      <c r="AR175" s="53" t="str">
        <f t="shared" si="48"/>
        <v/>
      </c>
      <c r="AS175" s="51"/>
      <c r="AT175" s="53" t="str">
        <f t="shared" si="49"/>
        <v/>
      </c>
      <c r="AU175" s="51"/>
      <c r="AV175" s="51"/>
      <c r="AW175" s="51"/>
      <c r="AX175" s="51"/>
      <c r="AY175" s="51"/>
      <c r="AZ175" s="51"/>
      <c r="BA175" s="51"/>
    </row>
    <row r="176" spans="1:53" ht="14.25" x14ac:dyDescent="0.15">
      <c r="A176" s="50"/>
      <c r="B176" s="51" t="str">
        <f>IF(spreedResult.!B187&lt;&gt;"",TEXT(spreedResult.!B187,"YYYY")&amp;TEXT(spreedResult.!B187,"MM")&amp;TEXT(spreedResult.!B187,"DD"),"")</f>
        <v/>
      </c>
      <c r="C176" s="51" t="str">
        <f>IF(spreedResult.!C187&lt;&gt;"",VLOOKUP(spreedResult.!C187,spreedResult.!$AU$1:$AV$13,2,0),"")</f>
        <v/>
      </c>
      <c r="D176" s="53"/>
      <c r="E176" s="53"/>
      <c r="F176" s="53"/>
      <c r="G176" s="53"/>
      <c r="H176" s="51" t="str">
        <f>IF(spreedResult.!P187&lt;&gt;"",VLOOKUP(spreedResult.!P187,Course!$A$2:$B$612,2,0),"")</f>
        <v/>
      </c>
      <c r="I176" s="53"/>
      <c r="J176" s="51" t="str">
        <f>CONCATENATE(TRIM(ASC(spreedResult.!F187))," ",TRIM(ASC(spreedResult.!G187)))</f>
        <v xml:space="preserve"> </v>
      </c>
      <c r="K176" s="52" t="str">
        <f>CONCATENATE(TRIM(spreedResult.!H187),"　",TRIM(spreedResult.!I187))</f>
        <v>　</v>
      </c>
      <c r="L176" s="51" t="str">
        <f>IFERROR(VLOOKUP(spreedResult.!K187,spreedResult.!$AX$4:$AY$5,2,0),"")</f>
        <v/>
      </c>
      <c r="M176" s="51" t="str">
        <f>IF(spreedResult.!L187&lt;&gt;"",TEXT(spreedResult.!L187,"YYYY")&amp;TEXT(spreedResult.!L187,"MM")&amp;TEXT(spreedResult.!L187,"DD"),"")</f>
        <v/>
      </c>
      <c r="N176" s="51"/>
      <c r="O176" s="51"/>
      <c r="P176" s="97" t="str">
        <f>IF(spreedResult.!$F187&lt;&gt;"",spreedResult.!$C$10,"")</f>
        <v/>
      </c>
      <c r="Q176" s="97" t="str">
        <f>IF(spreedResult.!$F187&lt;&gt;"",spreedResult.!$C$9,"")</f>
        <v/>
      </c>
      <c r="R176" s="54" t="str">
        <f>IF(spreedResult.!M187&lt;&gt;"",spreedResult.!M187,"")</f>
        <v/>
      </c>
      <c r="S176" s="51" t="str">
        <f>IF(spreedResult.!H187&lt;&gt;"",IF(spreedResult.!$I$8="左記ご住所に送付","2",""),"")</f>
        <v/>
      </c>
      <c r="T176" s="51"/>
      <c r="U176" s="51"/>
      <c r="V176" s="51"/>
      <c r="W176" s="51"/>
      <c r="X176" s="51"/>
      <c r="Y176" s="51"/>
      <c r="Z176" s="51"/>
      <c r="AA176" s="99"/>
      <c r="AB176" s="53" t="str">
        <f t="shared" si="40"/>
        <v/>
      </c>
      <c r="AC176" s="99"/>
      <c r="AD176" s="53" t="str">
        <f t="shared" si="41"/>
        <v/>
      </c>
      <c r="AE176" s="51"/>
      <c r="AF176" s="53" t="str">
        <f t="shared" si="42"/>
        <v/>
      </c>
      <c r="AG176" s="51"/>
      <c r="AH176" s="53" t="str">
        <f t="shared" si="43"/>
        <v/>
      </c>
      <c r="AI176" s="51"/>
      <c r="AJ176" s="53" t="str">
        <f t="shared" si="44"/>
        <v/>
      </c>
      <c r="AK176" s="51"/>
      <c r="AL176" s="53" t="str">
        <f t="shared" si="45"/>
        <v/>
      </c>
      <c r="AM176" s="51"/>
      <c r="AN176" s="53" t="str">
        <f t="shared" si="46"/>
        <v/>
      </c>
      <c r="AO176" s="51"/>
      <c r="AP176" s="53" t="str">
        <f t="shared" si="47"/>
        <v/>
      </c>
      <c r="AQ176" s="51"/>
      <c r="AR176" s="53" t="str">
        <f t="shared" si="48"/>
        <v/>
      </c>
      <c r="AS176" s="51"/>
      <c r="AT176" s="53" t="str">
        <f t="shared" si="49"/>
        <v/>
      </c>
      <c r="AU176" s="51"/>
      <c r="AV176" s="51"/>
      <c r="AW176" s="51"/>
      <c r="AX176" s="51"/>
      <c r="AY176" s="51"/>
      <c r="AZ176" s="51"/>
      <c r="BA176" s="51"/>
    </row>
    <row r="177" spans="1:53" ht="14.25" x14ac:dyDescent="0.15">
      <c r="A177" s="50"/>
      <c r="B177" s="51" t="str">
        <f>IF(spreedResult.!B188&lt;&gt;"",TEXT(spreedResult.!B188,"YYYY")&amp;TEXT(spreedResult.!B188,"MM")&amp;TEXT(spreedResult.!B188,"DD"),"")</f>
        <v/>
      </c>
      <c r="C177" s="51" t="str">
        <f>IF(spreedResult.!C188&lt;&gt;"",VLOOKUP(spreedResult.!C188,spreedResult.!$AU$1:$AV$13,2,0),"")</f>
        <v/>
      </c>
      <c r="D177" s="53"/>
      <c r="E177" s="53"/>
      <c r="F177" s="53"/>
      <c r="G177" s="53"/>
      <c r="H177" s="51" t="str">
        <f>IF(spreedResult.!P188&lt;&gt;"",VLOOKUP(spreedResult.!P188,Course!$A$2:$B$612,2,0),"")</f>
        <v/>
      </c>
      <c r="I177" s="53"/>
      <c r="J177" s="51" t="str">
        <f>CONCATENATE(TRIM(ASC(spreedResult.!F188))," ",TRIM(ASC(spreedResult.!G188)))</f>
        <v xml:space="preserve"> </v>
      </c>
      <c r="K177" s="52" t="str">
        <f>CONCATENATE(TRIM(spreedResult.!H188),"　",TRIM(spreedResult.!I188))</f>
        <v>　</v>
      </c>
      <c r="L177" s="51" t="str">
        <f>IFERROR(VLOOKUP(spreedResult.!K188,spreedResult.!$AX$4:$AY$5,2,0),"")</f>
        <v/>
      </c>
      <c r="M177" s="51" t="str">
        <f>IF(spreedResult.!L188&lt;&gt;"",TEXT(spreedResult.!L188,"YYYY")&amp;TEXT(spreedResult.!L188,"MM")&amp;TEXT(spreedResult.!L188,"DD"),"")</f>
        <v/>
      </c>
      <c r="N177" s="51"/>
      <c r="O177" s="51"/>
      <c r="P177" s="97" t="str">
        <f>IF(spreedResult.!$F188&lt;&gt;"",spreedResult.!$C$10,"")</f>
        <v/>
      </c>
      <c r="Q177" s="97" t="str">
        <f>IF(spreedResult.!$F188&lt;&gt;"",spreedResult.!$C$9,"")</f>
        <v/>
      </c>
      <c r="R177" s="54" t="str">
        <f>IF(spreedResult.!M188&lt;&gt;"",spreedResult.!M188,"")</f>
        <v/>
      </c>
      <c r="S177" s="51" t="str">
        <f>IF(spreedResult.!H188&lt;&gt;"",IF(spreedResult.!$I$8="左記ご住所に送付","2",""),"")</f>
        <v/>
      </c>
      <c r="T177" s="51"/>
      <c r="U177" s="51"/>
      <c r="V177" s="51"/>
      <c r="W177" s="51"/>
      <c r="X177" s="51"/>
      <c r="Y177" s="51"/>
      <c r="Z177" s="51"/>
      <c r="AA177" s="99"/>
      <c r="AB177" s="53" t="str">
        <f t="shared" si="40"/>
        <v/>
      </c>
      <c r="AC177" s="99"/>
      <c r="AD177" s="53" t="str">
        <f t="shared" si="41"/>
        <v/>
      </c>
      <c r="AE177" s="51"/>
      <c r="AF177" s="53" t="str">
        <f t="shared" si="42"/>
        <v/>
      </c>
      <c r="AG177" s="51"/>
      <c r="AH177" s="53" t="str">
        <f t="shared" si="43"/>
        <v/>
      </c>
      <c r="AI177" s="51"/>
      <c r="AJ177" s="53" t="str">
        <f t="shared" si="44"/>
        <v/>
      </c>
      <c r="AK177" s="51"/>
      <c r="AL177" s="53" t="str">
        <f t="shared" si="45"/>
        <v/>
      </c>
      <c r="AM177" s="51"/>
      <c r="AN177" s="53" t="str">
        <f t="shared" si="46"/>
        <v/>
      </c>
      <c r="AO177" s="51"/>
      <c r="AP177" s="53" t="str">
        <f t="shared" si="47"/>
        <v/>
      </c>
      <c r="AQ177" s="51"/>
      <c r="AR177" s="53" t="str">
        <f t="shared" si="48"/>
        <v/>
      </c>
      <c r="AS177" s="51"/>
      <c r="AT177" s="53" t="str">
        <f t="shared" si="49"/>
        <v/>
      </c>
      <c r="AU177" s="51"/>
      <c r="AV177" s="51"/>
      <c r="AW177" s="51"/>
      <c r="AX177" s="51"/>
      <c r="AY177" s="51"/>
      <c r="AZ177" s="51"/>
      <c r="BA177" s="51"/>
    </row>
    <row r="178" spans="1:53" ht="14.25" x14ac:dyDescent="0.15">
      <c r="A178" s="50"/>
      <c r="B178" s="51" t="str">
        <f>IF(spreedResult.!B189&lt;&gt;"",TEXT(spreedResult.!B189,"YYYY")&amp;TEXT(spreedResult.!B189,"MM")&amp;TEXT(spreedResult.!B189,"DD"),"")</f>
        <v/>
      </c>
      <c r="C178" s="51" t="str">
        <f>IF(spreedResult.!C189&lt;&gt;"",VLOOKUP(spreedResult.!C189,spreedResult.!$AU$1:$AV$13,2,0),"")</f>
        <v/>
      </c>
      <c r="D178" s="53"/>
      <c r="E178" s="53"/>
      <c r="F178" s="53"/>
      <c r="G178" s="53"/>
      <c r="H178" s="51" t="str">
        <f>IF(spreedResult.!P189&lt;&gt;"",VLOOKUP(spreedResult.!P189,Course!$A$2:$B$612,2,0),"")</f>
        <v/>
      </c>
      <c r="I178" s="53"/>
      <c r="J178" s="51" t="str">
        <f>CONCATENATE(TRIM(ASC(spreedResult.!F189))," ",TRIM(ASC(spreedResult.!G189)))</f>
        <v xml:space="preserve"> </v>
      </c>
      <c r="K178" s="52" t="str">
        <f>CONCATENATE(TRIM(spreedResult.!H189),"　",TRIM(spreedResult.!I189))</f>
        <v>　</v>
      </c>
      <c r="L178" s="51" t="str">
        <f>IFERROR(VLOOKUP(spreedResult.!K189,spreedResult.!$AX$4:$AY$5,2,0),"")</f>
        <v/>
      </c>
      <c r="M178" s="51" t="str">
        <f>IF(spreedResult.!L189&lt;&gt;"",TEXT(spreedResult.!L189,"YYYY")&amp;TEXT(spreedResult.!L189,"MM")&amp;TEXT(spreedResult.!L189,"DD"),"")</f>
        <v/>
      </c>
      <c r="N178" s="51"/>
      <c r="O178" s="51"/>
      <c r="P178" s="97" t="str">
        <f>IF(spreedResult.!$F189&lt;&gt;"",spreedResult.!$C$10,"")</f>
        <v/>
      </c>
      <c r="Q178" s="97" t="str">
        <f>IF(spreedResult.!$F189&lt;&gt;"",spreedResult.!$C$9,"")</f>
        <v/>
      </c>
      <c r="R178" s="54" t="str">
        <f>IF(spreedResult.!M189&lt;&gt;"",spreedResult.!M189,"")</f>
        <v/>
      </c>
      <c r="S178" s="51" t="str">
        <f>IF(spreedResult.!H189&lt;&gt;"",IF(spreedResult.!$I$8="左記ご住所に送付","2",""),"")</f>
        <v/>
      </c>
      <c r="T178" s="51"/>
      <c r="U178" s="51"/>
      <c r="V178" s="51"/>
      <c r="W178" s="51"/>
      <c r="X178" s="51"/>
      <c r="Y178" s="51"/>
      <c r="Z178" s="51"/>
      <c r="AA178" s="99"/>
      <c r="AB178" s="53" t="str">
        <f t="shared" si="40"/>
        <v/>
      </c>
      <c r="AC178" s="99"/>
      <c r="AD178" s="53" t="str">
        <f t="shared" si="41"/>
        <v/>
      </c>
      <c r="AE178" s="51"/>
      <c r="AF178" s="53" t="str">
        <f t="shared" si="42"/>
        <v/>
      </c>
      <c r="AG178" s="51"/>
      <c r="AH178" s="53" t="str">
        <f t="shared" si="43"/>
        <v/>
      </c>
      <c r="AI178" s="51"/>
      <c r="AJ178" s="53" t="str">
        <f t="shared" si="44"/>
        <v/>
      </c>
      <c r="AK178" s="51"/>
      <c r="AL178" s="53" t="str">
        <f t="shared" si="45"/>
        <v/>
      </c>
      <c r="AM178" s="51"/>
      <c r="AN178" s="53" t="str">
        <f t="shared" si="46"/>
        <v/>
      </c>
      <c r="AO178" s="51"/>
      <c r="AP178" s="53" t="str">
        <f t="shared" si="47"/>
        <v/>
      </c>
      <c r="AQ178" s="51"/>
      <c r="AR178" s="53" t="str">
        <f t="shared" si="48"/>
        <v/>
      </c>
      <c r="AS178" s="51"/>
      <c r="AT178" s="53" t="str">
        <f t="shared" si="49"/>
        <v/>
      </c>
      <c r="AU178" s="51"/>
      <c r="AV178" s="51"/>
      <c r="AW178" s="51"/>
      <c r="AX178" s="51"/>
      <c r="AY178" s="51"/>
      <c r="AZ178" s="51"/>
      <c r="BA178" s="51"/>
    </row>
    <row r="179" spans="1:53" ht="14.25" x14ac:dyDescent="0.15">
      <c r="A179" s="50"/>
      <c r="B179" s="51" t="str">
        <f>IF(spreedResult.!B190&lt;&gt;"",TEXT(spreedResult.!B190,"YYYY")&amp;TEXT(spreedResult.!B190,"MM")&amp;TEXT(spreedResult.!B190,"DD"),"")</f>
        <v/>
      </c>
      <c r="C179" s="51" t="str">
        <f>IF(spreedResult.!C190&lt;&gt;"",VLOOKUP(spreedResult.!C190,spreedResult.!$AU$1:$AV$13,2,0),"")</f>
        <v/>
      </c>
      <c r="D179" s="53"/>
      <c r="E179" s="53"/>
      <c r="F179" s="53"/>
      <c r="G179" s="53"/>
      <c r="H179" s="51" t="str">
        <f>IF(spreedResult.!P190&lt;&gt;"",VLOOKUP(spreedResult.!P190,Course!$A$2:$B$612,2,0),"")</f>
        <v/>
      </c>
      <c r="I179" s="53"/>
      <c r="J179" s="51" t="str">
        <f>CONCATENATE(TRIM(ASC(spreedResult.!F190))," ",TRIM(ASC(spreedResult.!G190)))</f>
        <v xml:space="preserve"> </v>
      </c>
      <c r="K179" s="52" t="str">
        <f>CONCATENATE(TRIM(spreedResult.!H190),"　",TRIM(spreedResult.!I190))</f>
        <v>　</v>
      </c>
      <c r="L179" s="51" t="str">
        <f>IFERROR(VLOOKUP(spreedResult.!K190,spreedResult.!$AX$4:$AY$5,2,0),"")</f>
        <v/>
      </c>
      <c r="M179" s="51" t="str">
        <f>IF(spreedResult.!L190&lt;&gt;"",TEXT(spreedResult.!L190,"YYYY")&amp;TEXT(spreedResult.!L190,"MM")&amp;TEXT(spreedResult.!L190,"DD"),"")</f>
        <v/>
      </c>
      <c r="N179" s="51"/>
      <c r="O179" s="51"/>
      <c r="P179" s="97" t="str">
        <f>IF(spreedResult.!$F190&lt;&gt;"",spreedResult.!$C$10,"")</f>
        <v/>
      </c>
      <c r="Q179" s="97" t="str">
        <f>IF(spreedResult.!$F190&lt;&gt;"",spreedResult.!$C$9,"")</f>
        <v/>
      </c>
      <c r="R179" s="54" t="str">
        <f>IF(spreedResult.!M190&lt;&gt;"",spreedResult.!M190,"")</f>
        <v/>
      </c>
      <c r="S179" s="51" t="str">
        <f>IF(spreedResult.!H190&lt;&gt;"",IF(spreedResult.!$I$8="左記ご住所に送付","2",""),"")</f>
        <v/>
      </c>
      <c r="T179" s="51"/>
      <c r="U179" s="51"/>
      <c r="V179" s="51"/>
      <c r="W179" s="51"/>
      <c r="X179" s="51"/>
      <c r="Y179" s="51"/>
      <c r="Z179" s="51"/>
      <c r="AA179" s="99"/>
      <c r="AB179" s="53" t="str">
        <f t="shared" si="40"/>
        <v/>
      </c>
      <c r="AC179" s="99"/>
      <c r="AD179" s="53" t="str">
        <f t="shared" si="41"/>
        <v/>
      </c>
      <c r="AE179" s="51"/>
      <c r="AF179" s="53" t="str">
        <f t="shared" si="42"/>
        <v/>
      </c>
      <c r="AG179" s="51"/>
      <c r="AH179" s="53" t="str">
        <f t="shared" si="43"/>
        <v/>
      </c>
      <c r="AI179" s="51"/>
      <c r="AJ179" s="53" t="str">
        <f t="shared" si="44"/>
        <v/>
      </c>
      <c r="AK179" s="51"/>
      <c r="AL179" s="53" t="str">
        <f t="shared" si="45"/>
        <v/>
      </c>
      <c r="AM179" s="51"/>
      <c r="AN179" s="53" t="str">
        <f t="shared" si="46"/>
        <v/>
      </c>
      <c r="AO179" s="51"/>
      <c r="AP179" s="53" t="str">
        <f t="shared" si="47"/>
        <v/>
      </c>
      <c r="AQ179" s="51"/>
      <c r="AR179" s="53" t="str">
        <f t="shared" si="48"/>
        <v/>
      </c>
      <c r="AS179" s="51"/>
      <c r="AT179" s="53" t="str">
        <f t="shared" si="49"/>
        <v/>
      </c>
      <c r="AU179" s="51"/>
      <c r="AV179" s="51"/>
      <c r="AW179" s="51"/>
      <c r="AX179" s="51"/>
      <c r="AY179" s="51"/>
      <c r="AZ179" s="51"/>
      <c r="BA179" s="51"/>
    </row>
    <row r="180" spans="1:53" ht="14.25" x14ac:dyDescent="0.15">
      <c r="A180" s="50"/>
      <c r="B180" s="51" t="str">
        <f>IF(spreedResult.!B191&lt;&gt;"",TEXT(spreedResult.!B191,"YYYY")&amp;TEXT(spreedResult.!B191,"MM")&amp;TEXT(spreedResult.!B191,"DD"),"")</f>
        <v/>
      </c>
      <c r="C180" s="51" t="str">
        <f>IF(spreedResult.!C191&lt;&gt;"",VLOOKUP(spreedResult.!C191,spreedResult.!$AU$1:$AV$13,2,0),"")</f>
        <v/>
      </c>
      <c r="D180" s="53"/>
      <c r="E180" s="53"/>
      <c r="F180" s="53"/>
      <c r="G180" s="53"/>
      <c r="H180" s="51" t="str">
        <f>IF(spreedResult.!P191&lt;&gt;"",VLOOKUP(spreedResult.!P191,Course!$A$2:$B$612,2,0),"")</f>
        <v/>
      </c>
      <c r="I180" s="53"/>
      <c r="J180" s="51" t="str">
        <f>CONCATENATE(TRIM(ASC(spreedResult.!F191))," ",TRIM(ASC(spreedResult.!G191)))</f>
        <v xml:space="preserve"> </v>
      </c>
      <c r="K180" s="52" t="str">
        <f>CONCATENATE(TRIM(spreedResult.!H191),"　",TRIM(spreedResult.!I191))</f>
        <v>　</v>
      </c>
      <c r="L180" s="51" t="str">
        <f>IFERROR(VLOOKUP(spreedResult.!K191,spreedResult.!$AX$4:$AY$5,2,0),"")</f>
        <v/>
      </c>
      <c r="M180" s="51" t="str">
        <f>IF(spreedResult.!L191&lt;&gt;"",TEXT(spreedResult.!L191,"YYYY")&amp;TEXT(spreedResult.!L191,"MM")&amp;TEXT(spreedResult.!L191,"DD"),"")</f>
        <v/>
      </c>
      <c r="N180" s="51"/>
      <c r="O180" s="51"/>
      <c r="P180" s="97" t="str">
        <f>IF(spreedResult.!$F191&lt;&gt;"",spreedResult.!$C$10,"")</f>
        <v/>
      </c>
      <c r="Q180" s="97" t="str">
        <f>IF(spreedResult.!$F191&lt;&gt;"",spreedResult.!$C$9,"")</f>
        <v/>
      </c>
      <c r="R180" s="54" t="str">
        <f>IF(spreedResult.!M191&lt;&gt;"",spreedResult.!M191,"")</f>
        <v/>
      </c>
      <c r="S180" s="51" t="str">
        <f>IF(spreedResult.!H191&lt;&gt;"",IF(spreedResult.!$I$8="左記ご住所に送付","2",""),"")</f>
        <v/>
      </c>
      <c r="T180" s="51"/>
      <c r="U180" s="51"/>
      <c r="V180" s="51"/>
      <c r="W180" s="51"/>
      <c r="X180" s="51"/>
      <c r="Y180" s="51"/>
      <c r="Z180" s="51"/>
      <c r="AA180" s="99"/>
      <c r="AB180" s="53" t="str">
        <f t="shared" si="40"/>
        <v/>
      </c>
      <c r="AC180" s="99"/>
      <c r="AD180" s="53" t="str">
        <f t="shared" si="41"/>
        <v/>
      </c>
      <c r="AE180" s="51"/>
      <c r="AF180" s="53" t="str">
        <f t="shared" si="42"/>
        <v/>
      </c>
      <c r="AG180" s="51"/>
      <c r="AH180" s="53" t="str">
        <f t="shared" si="43"/>
        <v/>
      </c>
      <c r="AI180" s="51"/>
      <c r="AJ180" s="53" t="str">
        <f t="shared" si="44"/>
        <v/>
      </c>
      <c r="AK180" s="51"/>
      <c r="AL180" s="53" t="str">
        <f t="shared" si="45"/>
        <v/>
      </c>
      <c r="AM180" s="51"/>
      <c r="AN180" s="53" t="str">
        <f t="shared" si="46"/>
        <v/>
      </c>
      <c r="AO180" s="51"/>
      <c r="AP180" s="53" t="str">
        <f t="shared" si="47"/>
        <v/>
      </c>
      <c r="AQ180" s="51"/>
      <c r="AR180" s="53" t="str">
        <f t="shared" si="48"/>
        <v/>
      </c>
      <c r="AS180" s="51"/>
      <c r="AT180" s="53" t="str">
        <f t="shared" si="49"/>
        <v/>
      </c>
      <c r="AU180" s="51"/>
      <c r="AV180" s="51"/>
      <c r="AW180" s="51"/>
      <c r="AX180" s="51"/>
      <c r="AY180" s="51"/>
      <c r="AZ180" s="51"/>
      <c r="BA180" s="51"/>
    </row>
    <row r="181" spans="1:53" ht="14.25" x14ac:dyDescent="0.15">
      <c r="A181" s="50"/>
      <c r="B181" s="51" t="str">
        <f>IF(spreedResult.!B192&lt;&gt;"",TEXT(spreedResult.!B192,"YYYY")&amp;TEXT(spreedResult.!B192,"MM")&amp;TEXT(spreedResult.!B192,"DD"),"")</f>
        <v/>
      </c>
      <c r="C181" s="51" t="str">
        <f>IF(spreedResult.!C192&lt;&gt;"",VLOOKUP(spreedResult.!C192,spreedResult.!$AU$1:$AV$13,2,0),"")</f>
        <v/>
      </c>
      <c r="D181" s="53"/>
      <c r="E181" s="53"/>
      <c r="F181" s="53"/>
      <c r="G181" s="53"/>
      <c r="H181" s="51" t="str">
        <f>IF(spreedResult.!P192&lt;&gt;"",VLOOKUP(spreedResult.!P192,Course!$A$2:$B$612,2,0),"")</f>
        <v/>
      </c>
      <c r="I181" s="53"/>
      <c r="J181" s="51" t="str">
        <f>CONCATENATE(TRIM(ASC(spreedResult.!F192))," ",TRIM(ASC(spreedResult.!G192)))</f>
        <v xml:space="preserve"> </v>
      </c>
      <c r="K181" s="52" t="str">
        <f>CONCATENATE(TRIM(spreedResult.!H192),"　",TRIM(spreedResult.!I192))</f>
        <v>　</v>
      </c>
      <c r="L181" s="51" t="str">
        <f>IFERROR(VLOOKUP(spreedResult.!K192,spreedResult.!$AX$4:$AY$5,2,0),"")</f>
        <v/>
      </c>
      <c r="M181" s="51" t="str">
        <f>IF(spreedResult.!L192&lt;&gt;"",TEXT(spreedResult.!L192,"YYYY")&amp;TEXT(spreedResult.!L192,"MM")&amp;TEXT(spreedResult.!L192,"DD"),"")</f>
        <v/>
      </c>
      <c r="N181" s="51"/>
      <c r="O181" s="51"/>
      <c r="P181" s="97" t="str">
        <f>IF(spreedResult.!$F192&lt;&gt;"",spreedResult.!$C$10,"")</f>
        <v/>
      </c>
      <c r="Q181" s="97" t="str">
        <f>IF(spreedResult.!$F192&lt;&gt;"",spreedResult.!$C$9,"")</f>
        <v/>
      </c>
      <c r="R181" s="54" t="str">
        <f>IF(spreedResult.!M192&lt;&gt;"",spreedResult.!M192,"")</f>
        <v/>
      </c>
      <c r="S181" s="51" t="str">
        <f>IF(spreedResult.!H192&lt;&gt;"",IF(spreedResult.!$I$8="左記ご住所に送付","2",""),"")</f>
        <v/>
      </c>
      <c r="T181" s="51"/>
      <c r="U181" s="51"/>
      <c r="V181" s="51"/>
      <c r="W181" s="51"/>
      <c r="X181" s="51"/>
      <c r="Y181" s="51"/>
      <c r="Z181" s="51"/>
      <c r="AA181" s="99"/>
      <c r="AB181" s="53" t="str">
        <f t="shared" si="40"/>
        <v/>
      </c>
      <c r="AC181" s="99"/>
      <c r="AD181" s="53" t="str">
        <f t="shared" si="41"/>
        <v/>
      </c>
      <c r="AE181" s="51"/>
      <c r="AF181" s="53" t="str">
        <f t="shared" si="42"/>
        <v/>
      </c>
      <c r="AG181" s="51"/>
      <c r="AH181" s="53" t="str">
        <f t="shared" si="43"/>
        <v/>
      </c>
      <c r="AI181" s="51"/>
      <c r="AJ181" s="53" t="str">
        <f t="shared" si="44"/>
        <v/>
      </c>
      <c r="AK181" s="51"/>
      <c r="AL181" s="53" t="str">
        <f t="shared" si="45"/>
        <v/>
      </c>
      <c r="AM181" s="51"/>
      <c r="AN181" s="53" t="str">
        <f t="shared" si="46"/>
        <v/>
      </c>
      <c r="AO181" s="51"/>
      <c r="AP181" s="53" t="str">
        <f t="shared" si="47"/>
        <v/>
      </c>
      <c r="AQ181" s="51"/>
      <c r="AR181" s="53" t="str">
        <f t="shared" si="48"/>
        <v/>
      </c>
      <c r="AS181" s="51"/>
      <c r="AT181" s="53" t="str">
        <f t="shared" si="49"/>
        <v/>
      </c>
      <c r="AU181" s="51"/>
      <c r="AV181" s="51"/>
      <c r="AW181" s="51"/>
      <c r="AX181" s="51"/>
      <c r="AY181" s="51"/>
      <c r="AZ181" s="51"/>
      <c r="BA181" s="51"/>
    </row>
    <row r="182" spans="1:53" ht="14.25" x14ac:dyDescent="0.15">
      <c r="A182" s="50"/>
      <c r="B182" s="51" t="str">
        <f>IF(spreedResult.!B193&lt;&gt;"",TEXT(spreedResult.!B193,"YYYY")&amp;TEXT(spreedResult.!B193,"MM")&amp;TEXT(spreedResult.!B193,"DD"),"")</f>
        <v/>
      </c>
      <c r="C182" s="51" t="str">
        <f>IF(spreedResult.!C193&lt;&gt;"",VLOOKUP(spreedResult.!C193,spreedResult.!$AU$1:$AV$13,2,0),"")</f>
        <v/>
      </c>
      <c r="D182" s="53"/>
      <c r="E182" s="53"/>
      <c r="F182" s="53"/>
      <c r="G182" s="53"/>
      <c r="H182" s="51" t="str">
        <f>IF(spreedResult.!P193&lt;&gt;"",VLOOKUP(spreedResult.!P193,Course!$A$2:$B$612,2,0),"")</f>
        <v/>
      </c>
      <c r="I182" s="53"/>
      <c r="J182" s="51" t="str">
        <f>CONCATENATE(TRIM(ASC(spreedResult.!F193))," ",TRIM(ASC(spreedResult.!G193)))</f>
        <v xml:space="preserve"> </v>
      </c>
      <c r="K182" s="52" t="str">
        <f>CONCATENATE(TRIM(spreedResult.!H193),"　",TRIM(spreedResult.!I193))</f>
        <v>　</v>
      </c>
      <c r="L182" s="51" t="str">
        <f>IFERROR(VLOOKUP(spreedResult.!K193,spreedResult.!$AX$4:$AY$5,2,0),"")</f>
        <v/>
      </c>
      <c r="M182" s="51" t="str">
        <f>IF(spreedResult.!L193&lt;&gt;"",TEXT(spreedResult.!L193,"YYYY")&amp;TEXT(spreedResult.!L193,"MM")&amp;TEXT(spreedResult.!L193,"DD"),"")</f>
        <v/>
      </c>
      <c r="N182" s="51"/>
      <c r="O182" s="51"/>
      <c r="P182" s="97" t="str">
        <f>IF(spreedResult.!$F193&lt;&gt;"",spreedResult.!$C$10,"")</f>
        <v/>
      </c>
      <c r="Q182" s="97" t="str">
        <f>IF(spreedResult.!$F193&lt;&gt;"",spreedResult.!$C$9,"")</f>
        <v/>
      </c>
      <c r="R182" s="54" t="str">
        <f>IF(spreedResult.!M193&lt;&gt;"",spreedResult.!M193,"")</f>
        <v/>
      </c>
      <c r="S182" s="51" t="str">
        <f>IF(spreedResult.!H193&lt;&gt;"",IF(spreedResult.!$I$8="左記ご住所に送付","2",""),"")</f>
        <v/>
      </c>
      <c r="T182" s="51"/>
      <c r="U182" s="51"/>
      <c r="V182" s="51"/>
      <c r="W182" s="51"/>
      <c r="X182" s="51"/>
      <c r="Y182" s="51"/>
      <c r="Z182" s="51"/>
      <c r="AA182" s="99"/>
      <c r="AB182" s="53" t="str">
        <f t="shared" si="40"/>
        <v/>
      </c>
      <c r="AC182" s="99"/>
      <c r="AD182" s="53" t="str">
        <f t="shared" si="41"/>
        <v/>
      </c>
      <c r="AE182" s="51"/>
      <c r="AF182" s="53" t="str">
        <f t="shared" si="42"/>
        <v/>
      </c>
      <c r="AG182" s="51"/>
      <c r="AH182" s="53" t="str">
        <f t="shared" si="43"/>
        <v/>
      </c>
      <c r="AI182" s="51"/>
      <c r="AJ182" s="53" t="str">
        <f t="shared" si="44"/>
        <v/>
      </c>
      <c r="AK182" s="51"/>
      <c r="AL182" s="53" t="str">
        <f t="shared" si="45"/>
        <v/>
      </c>
      <c r="AM182" s="51"/>
      <c r="AN182" s="53" t="str">
        <f t="shared" si="46"/>
        <v/>
      </c>
      <c r="AO182" s="51"/>
      <c r="AP182" s="53" t="str">
        <f t="shared" si="47"/>
        <v/>
      </c>
      <c r="AQ182" s="51"/>
      <c r="AR182" s="53" t="str">
        <f t="shared" si="48"/>
        <v/>
      </c>
      <c r="AS182" s="51"/>
      <c r="AT182" s="53" t="str">
        <f t="shared" si="49"/>
        <v/>
      </c>
      <c r="AU182" s="51"/>
      <c r="AV182" s="51"/>
      <c r="AW182" s="51"/>
      <c r="AX182" s="51"/>
      <c r="AY182" s="51"/>
      <c r="AZ182" s="51"/>
      <c r="BA182" s="51"/>
    </row>
    <row r="183" spans="1:53" ht="14.25" x14ac:dyDescent="0.15">
      <c r="A183" s="50"/>
      <c r="B183" s="51" t="str">
        <f>IF(spreedResult.!B194&lt;&gt;"",TEXT(spreedResult.!B194,"YYYY")&amp;TEXT(spreedResult.!B194,"MM")&amp;TEXT(spreedResult.!B194,"DD"),"")</f>
        <v/>
      </c>
      <c r="C183" s="51" t="str">
        <f>IF(spreedResult.!C194&lt;&gt;"",VLOOKUP(spreedResult.!C194,spreedResult.!$AU$1:$AV$13,2,0),"")</f>
        <v/>
      </c>
      <c r="D183" s="53"/>
      <c r="E183" s="53"/>
      <c r="F183" s="53"/>
      <c r="G183" s="53"/>
      <c r="H183" s="51" t="str">
        <f>IF(spreedResult.!P194&lt;&gt;"",VLOOKUP(spreedResult.!P194,Course!$A$2:$B$612,2,0),"")</f>
        <v/>
      </c>
      <c r="I183" s="53"/>
      <c r="J183" s="51" t="str">
        <f>CONCATENATE(TRIM(ASC(spreedResult.!F194))," ",TRIM(ASC(spreedResult.!G194)))</f>
        <v xml:space="preserve"> </v>
      </c>
      <c r="K183" s="52" t="str">
        <f>CONCATENATE(TRIM(spreedResult.!H194),"　",TRIM(spreedResult.!I194))</f>
        <v>　</v>
      </c>
      <c r="L183" s="51" t="str">
        <f>IFERROR(VLOOKUP(spreedResult.!K194,spreedResult.!$AX$4:$AY$5,2,0),"")</f>
        <v/>
      </c>
      <c r="M183" s="51" t="str">
        <f>IF(spreedResult.!L194&lt;&gt;"",TEXT(spreedResult.!L194,"YYYY")&amp;TEXT(spreedResult.!L194,"MM")&amp;TEXT(spreedResult.!L194,"DD"),"")</f>
        <v/>
      </c>
      <c r="N183" s="51"/>
      <c r="O183" s="51"/>
      <c r="P183" s="97" t="str">
        <f>IF(spreedResult.!$F194&lt;&gt;"",spreedResult.!$C$10,"")</f>
        <v/>
      </c>
      <c r="Q183" s="97" t="str">
        <f>IF(spreedResult.!$F194&lt;&gt;"",spreedResult.!$C$9,"")</f>
        <v/>
      </c>
      <c r="R183" s="54" t="str">
        <f>IF(spreedResult.!M194&lt;&gt;"",spreedResult.!M194,"")</f>
        <v/>
      </c>
      <c r="S183" s="51" t="str">
        <f>IF(spreedResult.!H194&lt;&gt;"",IF(spreedResult.!$I$8="左記ご住所に送付","2",""),"")</f>
        <v/>
      </c>
      <c r="T183" s="51"/>
      <c r="U183" s="51"/>
      <c r="V183" s="51"/>
      <c r="W183" s="51"/>
      <c r="X183" s="51"/>
      <c r="Y183" s="51"/>
      <c r="Z183" s="51"/>
      <c r="AA183" s="99"/>
      <c r="AB183" s="53" t="str">
        <f t="shared" si="40"/>
        <v/>
      </c>
      <c r="AC183" s="99"/>
      <c r="AD183" s="53" t="str">
        <f t="shared" si="41"/>
        <v/>
      </c>
      <c r="AE183" s="51"/>
      <c r="AF183" s="53" t="str">
        <f t="shared" si="42"/>
        <v/>
      </c>
      <c r="AG183" s="51"/>
      <c r="AH183" s="53" t="str">
        <f t="shared" si="43"/>
        <v/>
      </c>
      <c r="AI183" s="51"/>
      <c r="AJ183" s="53" t="str">
        <f t="shared" si="44"/>
        <v/>
      </c>
      <c r="AK183" s="51"/>
      <c r="AL183" s="53" t="str">
        <f t="shared" si="45"/>
        <v/>
      </c>
      <c r="AM183" s="51"/>
      <c r="AN183" s="53" t="str">
        <f t="shared" si="46"/>
        <v/>
      </c>
      <c r="AO183" s="51"/>
      <c r="AP183" s="53" t="str">
        <f t="shared" si="47"/>
        <v/>
      </c>
      <c r="AQ183" s="51"/>
      <c r="AR183" s="53" t="str">
        <f t="shared" si="48"/>
        <v/>
      </c>
      <c r="AS183" s="51"/>
      <c r="AT183" s="53" t="str">
        <f t="shared" si="49"/>
        <v/>
      </c>
      <c r="AU183" s="51"/>
      <c r="AV183" s="51"/>
      <c r="AW183" s="51"/>
      <c r="AX183" s="51"/>
      <c r="AY183" s="51"/>
      <c r="AZ183" s="51"/>
      <c r="BA183" s="51"/>
    </row>
    <row r="184" spans="1:53" ht="14.25" x14ac:dyDescent="0.15">
      <c r="A184" s="50"/>
      <c r="B184" s="51" t="str">
        <f>IF(spreedResult.!B195&lt;&gt;"",TEXT(spreedResult.!B195,"YYYY")&amp;TEXT(spreedResult.!B195,"MM")&amp;TEXT(spreedResult.!B195,"DD"),"")</f>
        <v/>
      </c>
      <c r="C184" s="51" t="str">
        <f>IF(spreedResult.!C195&lt;&gt;"",VLOOKUP(spreedResult.!C195,spreedResult.!$AU$1:$AV$13,2,0),"")</f>
        <v/>
      </c>
      <c r="D184" s="53"/>
      <c r="E184" s="53"/>
      <c r="F184" s="53"/>
      <c r="G184" s="53"/>
      <c r="H184" s="51" t="str">
        <f>IF(spreedResult.!P195&lt;&gt;"",VLOOKUP(spreedResult.!P195,Course!$A$2:$B$612,2,0),"")</f>
        <v/>
      </c>
      <c r="I184" s="53"/>
      <c r="J184" s="51" t="str">
        <f>CONCATENATE(TRIM(ASC(spreedResult.!F195))," ",TRIM(ASC(spreedResult.!G195)))</f>
        <v xml:space="preserve"> </v>
      </c>
      <c r="K184" s="52" t="str">
        <f>CONCATENATE(TRIM(spreedResult.!H195),"　",TRIM(spreedResult.!I195))</f>
        <v>　</v>
      </c>
      <c r="L184" s="51" t="str">
        <f>IFERROR(VLOOKUP(spreedResult.!K195,spreedResult.!$AX$4:$AY$5,2,0),"")</f>
        <v/>
      </c>
      <c r="M184" s="51" t="str">
        <f>IF(spreedResult.!L195&lt;&gt;"",TEXT(spreedResult.!L195,"YYYY")&amp;TEXT(spreedResult.!L195,"MM")&amp;TEXT(spreedResult.!L195,"DD"),"")</f>
        <v/>
      </c>
      <c r="N184" s="51"/>
      <c r="O184" s="51"/>
      <c r="P184" s="97" t="str">
        <f>IF(spreedResult.!$F195&lt;&gt;"",spreedResult.!$C$10,"")</f>
        <v/>
      </c>
      <c r="Q184" s="97" t="str">
        <f>IF(spreedResult.!$F195&lt;&gt;"",spreedResult.!$C$9,"")</f>
        <v/>
      </c>
      <c r="R184" s="54" t="str">
        <f>IF(spreedResult.!M195&lt;&gt;"",spreedResult.!M195,"")</f>
        <v/>
      </c>
      <c r="S184" s="51" t="str">
        <f>IF(spreedResult.!H195&lt;&gt;"",IF(spreedResult.!$I$8="左記ご住所に送付","2",""),"")</f>
        <v/>
      </c>
      <c r="T184" s="51"/>
      <c r="U184" s="51"/>
      <c r="V184" s="51"/>
      <c r="W184" s="51"/>
      <c r="X184" s="51"/>
      <c r="Y184" s="51"/>
      <c r="Z184" s="51"/>
      <c r="AA184" s="99"/>
      <c r="AB184" s="53" t="str">
        <f t="shared" si="40"/>
        <v/>
      </c>
      <c r="AC184" s="99"/>
      <c r="AD184" s="53" t="str">
        <f t="shared" si="41"/>
        <v/>
      </c>
      <c r="AE184" s="51"/>
      <c r="AF184" s="53" t="str">
        <f t="shared" si="42"/>
        <v/>
      </c>
      <c r="AG184" s="51"/>
      <c r="AH184" s="53" t="str">
        <f t="shared" si="43"/>
        <v/>
      </c>
      <c r="AI184" s="51"/>
      <c r="AJ184" s="53" t="str">
        <f t="shared" si="44"/>
        <v/>
      </c>
      <c r="AK184" s="51"/>
      <c r="AL184" s="53" t="str">
        <f t="shared" si="45"/>
        <v/>
      </c>
      <c r="AM184" s="51"/>
      <c r="AN184" s="53" t="str">
        <f t="shared" si="46"/>
        <v/>
      </c>
      <c r="AO184" s="51"/>
      <c r="AP184" s="53" t="str">
        <f t="shared" si="47"/>
        <v/>
      </c>
      <c r="AQ184" s="51"/>
      <c r="AR184" s="53" t="str">
        <f t="shared" si="48"/>
        <v/>
      </c>
      <c r="AS184" s="51"/>
      <c r="AT184" s="53" t="str">
        <f t="shared" si="49"/>
        <v/>
      </c>
      <c r="AU184" s="51"/>
      <c r="AV184" s="51"/>
      <c r="AW184" s="51"/>
      <c r="AX184" s="51"/>
      <c r="AY184" s="51"/>
      <c r="AZ184" s="51"/>
      <c r="BA184" s="51"/>
    </row>
    <row r="185" spans="1:53" ht="14.25" x14ac:dyDescent="0.15">
      <c r="A185" s="50"/>
      <c r="B185" s="51" t="str">
        <f>IF(spreedResult.!B196&lt;&gt;"",TEXT(spreedResult.!B196,"YYYY")&amp;TEXT(spreedResult.!B196,"MM")&amp;TEXT(spreedResult.!B196,"DD"),"")</f>
        <v/>
      </c>
      <c r="C185" s="51" t="str">
        <f>IF(spreedResult.!C196&lt;&gt;"",VLOOKUP(spreedResult.!C196,spreedResult.!$AU$1:$AV$13,2,0),"")</f>
        <v/>
      </c>
      <c r="D185" s="53"/>
      <c r="E185" s="53"/>
      <c r="F185" s="53"/>
      <c r="G185" s="53"/>
      <c r="H185" s="51" t="str">
        <f>IF(spreedResult.!P196&lt;&gt;"",VLOOKUP(spreedResult.!P196,Course!$A$2:$B$612,2,0),"")</f>
        <v/>
      </c>
      <c r="I185" s="53"/>
      <c r="J185" s="51" t="str">
        <f>CONCATENATE(TRIM(ASC(spreedResult.!F196))," ",TRIM(ASC(spreedResult.!G196)))</f>
        <v xml:space="preserve"> </v>
      </c>
      <c r="K185" s="52" t="str">
        <f>CONCATENATE(TRIM(spreedResult.!H196),"　",TRIM(spreedResult.!I196))</f>
        <v>　</v>
      </c>
      <c r="L185" s="51" t="str">
        <f>IFERROR(VLOOKUP(spreedResult.!K196,spreedResult.!$AX$4:$AY$5,2,0),"")</f>
        <v/>
      </c>
      <c r="M185" s="51" t="str">
        <f>IF(spreedResult.!L196&lt;&gt;"",TEXT(spreedResult.!L196,"YYYY")&amp;TEXT(spreedResult.!L196,"MM")&amp;TEXT(spreedResult.!L196,"DD"),"")</f>
        <v/>
      </c>
      <c r="N185" s="51"/>
      <c r="O185" s="51"/>
      <c r="P185" s="97" t="str">
        <f>IF(spreedResult.!$F196&lt;&gt;"",spreedResult.!$C$10,"")</f>
        <v/>
      </c>
      <c r="Q185" s="97" t="str">
        <f>IF(spreedResult.!$F196&lt;&gt;"",spreedResult.!$C$9,"")</f>
        <v/>
      </c>
      <c r="R185" s="54" t="str">
        <f>IF(spreedResult.!M196&lt;&gt;"",spreedResult.!M196,"")</f>
        <v/>
      </c>
      <c r="S185" s="51" t="str">
        <f>IF(spreedResult.!H196&lt;&gt;"",IF(spreedResult.!$I$8="左記ご住所に送付","2",""),"")</f>
        <v/>
      </c>
      <c r="T185" s="51"/>
      <c r="U185" s="51"/>
      <c r="V185" s="51"/>
      <c r="W185" s="51"/>
      <c r="X185" s="51"/>
      <c r="Y185" s="51"/>
      <c r="Z185" s="51"/>
      <c r="AA185" s="99"/>
      <c r="AB185" s="53" t="str">
        <f t="shared" si="40"/>
        <v/>
      </c>
      <c r="AC185" s="99"/>
      <c r="AD185" s="53" t="str">
        <f t="shared" si="41"/>
        <v/>
      </c>
      <c r="AE185" s="51"/>
      <c r="AF185" s="53" t="str">
        <f t="shared" si="42"/>
        <v/>
      </c>
      <c r="AG185" s="51"/>
      <c r="AH185" s="53" t="str">
        <f t="shared" si="43"/>
        <v/>
      </c>
      <c r="AI185" s="51"/>
      <c r="AJ185" s="53" t="str">
        <f t="shared" si="44"/>
        <v/>
      </c>
      <c r="AK185" s="51"/>
      <c r="AL185" s="53" t="str">
        <f t="shared" si="45"/>
        <v/>
      </c>
      <c r="AM185" s="51"/>
      <c r="AN185" s="53" t="str">
        <f t="shared" si="46"/>
        <v/>
      </c>
      <c r="AO185" s="51"/>
      <c r="AP185" s="53" t="str">
        <f t="shared" si="47"/>
        <v/>
      </c>
      <c r="AQ185" s="51"/>
      <c r="AR185" s="53" t="str">
        <f t="shared" si="48"/>
        <v/>
      </c>
      <c r="AS185" s="51"/>
      <c r="AT185" s="53" t="str">
        <f t="shared" si="49"/>
        <v/>
      </c>
      <c r="AU185" s="51"/>
      <c r="AV185" s="51"/>
      <c r="AW185" s="51"/>
      <c r="AX185" s="51"/>
      <c r="AY185" s="51"/>
      <c r="AZ185" s="51"/>
      <c r="BA185" s="51"/>
    </row>
    <row r="186" spans="1:53" ht="14.25" x14ac:dyDescent="0.15">
      <c r="A186" s="50"/>
      <c r="B186" s="51" t="str">
        <f>IF(spreedResult.!B197&lt;&gt;"",TEXT(spreedResult.!B197,"YYYY")&amp;TEXT(spreedResult.!B197,"MM")&amp;TEXT(spreedResult.!B197,"DD"),"")</f>
        <v/>
      </c>
      <c r="C186" s="51" t="str">
        <f>IF(spreedResult.!C197&lt;&gt;"",VLOOKUP(spreedResult.!C197,spreedResult.!$AU$1:$AV$13,2,0),"")</f>
        <v/>
      </c>
      <c r="D186" s="53"/>
      <c r="E186" s="53"/>
      <c r="F186" s="53"/>
      <c r="G186" s="53"/>
      <c r="H186" s="51" t="str">
        <f>IF(spreedResult.!P197&lt;&gt;"",VLOOKUP(spreedResult.!P197,Course!$A$2:$B$612,2,0),"")</f>
        <v/>
      </c>
      <c r="I186" s="53"/>
      <c r="J186" s="51" t="str">
        <f>CONCATENATE(TRIM(ASC(spreedResult.!F197))," ",TRIM(ASC(spreedResult.!G197)))</f>
        <v xml:space="preserve"> </v>
      </c>
      <c r="K186" s="52" t="str">
        <f>CONCATENATE(TRIM(spreedResult.!H197),"　",TRIM(spreedResult.!I197))</f>
        <v>　</v>
      </c>
      <c r="L186" s="51" t="str">
        <f>IFERROR(VLOOKUP(spreedResult.!K197,spreedResult.!$AX$4:$AY$5,2,0),"")</f>
        <v/>
      </c>
      <c r="M186" s="51" t="str">
        <f>IF(spreedResult.!L197&lt;&gt;"",TEXT(spreedResult.!L197,"YYYY")&amp;TEXT(spreedResult.!L197,"MM")&amp;TEXT(spreedResult.!L197,"DD"),"")</f>
        <v/>
      </c>
      <c r="N186" s="51"/>
      <c r="O186" s="51"/>
      <c r="P186" s="97" t="str">
        <f>IF(spreedResult.!$F197&lt;&gt;"",spreedResult.!$C$10,"")</f>
        <v/>
      </c>
      <c r="Q186" s="97" t="str">
        <f>IF(spreedResult.!$F197&lt;&gt;"",spreedResult.!$C$9,"")</f>
        <v/>
      </c>
      <c r="R186" s="54" t="str">
        <f>IF(spreedResult.!M197&lt;&gt;"",spreedResult.!M197,"")</f>
        <v/>
      </c>
      <c r="S186" s="51" t="str">
        <f>IF(spreedResult.!H197&lt;&gt;"",IF(spreedResult.!$I$8="左記ご住所に送付","2",""),"")</f>
        <v/>
      </c>
      <c r="T186" s="51"/>
      <c r="U186" s="51"/>
      <c r="V186" s="51"/>
      <c r="W186" s="51"/>
      <c r="X186" s="51"/>
      <c r="Y186" s="51"/>
      <c r="Z186" s="51"/>
      <c r="AA186" s="99"/>
      <c r="AB186" s="53" t="str">
        <f t="shared" si="40"/>
        <v/>
      </c>
      <c r="AC186" s="99"/>
      <c r="AD186" s="53" t="str">
        <f t="shared" si="41"/>
        <v/>
      </c>
      <c r="AE186" s="51"/>
      <c r="AF186" s="53" t="str">
        <f t="shared" si="42"/>
        <v/>
      </c>
      <c r="AG186" s="51"/>
      <c r="AH186" s="53" t="str">
        <f t="shared" si="43"/>
        <v/>
      </c>
      <c r="AI186" s="51"/>
      <c r="AJ186" s="53" t="str">
        <f t="shared" si="44"/>
        <v/>
      </c>
      <c r="AK186" s="51"/>
      <c r="AL186" s="53" t="str">
        <f t="shared" si="45"/>
        <v/>
      </c>
      <c r="AM186" s="51"/>
      <c r="AN186" s="53" t="str">
        <f t="shared" si="46"/>
        <v/>
      </c>
      <c r="AO186" s="51"/>
      <c r="AP186" s="53" t="str">
        <f t="shared" si="47"/>
        <v/>
      </c>
      <c r="AQ186" s="51"/>
      <c r="AR186" s="53" t="str">
        <f t="shared" si="48"/>
        <v/>
      </c>
      <c r="AS186" s="51"/>
      <c r="AT186" s="53" t="str">
        <f t="shared" si="49"/>
        <v/>
      </c>
      <c r="AU186" s="51"/>
      <c r="AV186" s="51"/>
      <c r="AW186" s="51"/>
      <c r="AX186" s="51"/>
      <c r="AY186" s="51"/>
      <c r="AZ186" s="51"/>
      <c r="BA186" s="51"/>
    </row>
    <row r="187" spans="1:53" ht="14.25" x14ac:dyDescent="0.15">
      <c r="A187" s="50"/>
      <c r="B187" s="51" t="str">
        <f>IF(spreedResult.!B198&lt;&gt;"",TEXT(spreedResult.!B198,"YYYY")&amp;TEXT(spreedResult.!B198,"MM")&amp;TEXT(spreedResult.!B198,"DD"),"")</f>
        <v/>
      </c>
      <c r="C187" s="51" t="str">
        <f>IF(spreedResult.!C198&lt;&gt;"",VLOOKUP(spreedResult.!C198,spreedResult.!$AU$1:$AV$13,2,0),"")</f>
        <v/>
      </c>
      <c r="D187" s="53"/>
      <c r="E187" s="53"/>
      <c r="F187" s="53"/>
      <c r="G187" s="53"/>
      <c r="H187" s="51" t="str">
        <f>IF(spreedResult.!P198&lt;&gt;"",VLOOKUP(spreedResult.!P198,Course!$A$2:$B$612,2,0),"")</f>
        <v/>
      </c>
      <c r="I187" s="53"/>
      <c r="J187" s="51" t="str">
        <f>CONCATENATE(TRIM(ASC(spreedResult.!F198))," ",TRIM(ASC(spreedResult.!G198)))</f>
        <v xml:space="preserve"> </v>
      </c>
      <c r="K187" s="52" t="str">
        <f>CONCATENATE(TRIM(spreedResult.!H198),"　",TRIM(spreedResult.!I198))</f>
        <v>　</v>
      </c>
      <c r="L187" s="51" t="str">
        <f>IFERROR(VLOOKUP(spreedResult.!K198,spreedResult.!$AX$4:$AY$5,2,0),"")</f>
        <v/>
      </c>
      <c r="M187" s="51" t="str">
        <f>IF(spreedResult.!L198&lt;&gt;"",TEXT(spreedResult.!L198,"YYYY")&amp;TEXT(spreedResult.!L198,"MM")&amp;TEXT(spreedResult.!L198,"DD"),"")</f>
        <v/>
      </c>
      <c r="N187" s="51"/>
      <c r="O187" s="51"/>
      <c r="P187" s="97" t="str">
        <f>IF(spreedResult.!$F198&lt;&gt;"",spreedResult.!$C$10,"")</f>
        <v/>
      </c>
      <c r="Q187" s="97" t="str">
        <f>IF(spreedResult.!$F198&lt;&gt;"",spreedResult.!$C$9,"")</f>
        <v/>
      </c>
      <c r="R187" s="54" t="str">
        <f>IF(spreedResult.!M198&lt;&gt;"",spreedResult.!M198,"")</f>
        <v/>
      </c>
      <c r="S187" s="51" t="str">
        <f>IF(spreedResult.!H198&lt;&gt;"",IF(spreedResult.!$I$8="左記ご住所に送付","2",""),"")</f>
        <v/>
      </c>
      <c r="T187" s="51"/>
      <c r="U187" s="51"/>
      <c r="V187" s="51"/>
      <c r="W187" s="51"/>
      <c r="X187" s="51"/>
      <c r="Y187" s="51"/>
      <c r="Z187" s="51"/>
      <c r="AA187" s="99"/>
      <c r="AB187" s="53" t="str">
        <f t="shared" si="40"/>
        <v/>
      </c>
      <c r="AC187" s="99"/>
      <c r="AD187" s="53" t="str">
        <f t="shared" si="41"/>
        <v/>
      </c>
      <c r="AE187" s="51"/>
      <c r="AF187" s="53" t="str">
        <f t="shared" si="42"/>
        <v/>
      </c>
      <c r="AG187" s="51"/>
      <c r="AH187" s="53" t="str">
        <f t="shared" si="43"/>
        <v/>
      </c>
      <c r="AI187" s="51"/>
      <c r="AJ187" s="53" t="str">
        <f t="shared" si="44"/>
        <v/>
      </c>
      <c r="AK187" s="51"/>
      <c r="AL187" s="53" t="str">
        <f t="shared" si="45"/>
        <v/>
      </c>
      <c r="AM187" s="51"/>
      <c r="AN187" s="53" t="str">
        <f t="shared" si="46"/>
        <v/>
      </c>
      <c r="AO187" s="51"/>
      <c r="AP187" s="53" t="str">
        <f t="shared" si="47"/>
        <v/>
      </c>
      <c r="AQ187" s="51"/>
      <c r="AR187" s="53" t="str">
        <f t="shared" si="48"/>
        <v/>
      </c>
      <c r="AS187" s="51"/>
      <c r="AT187" s="53" t="str">
        <f t="shared" si="49"/>
        <v/>
      </c>
      <c r="AU187" s="51"/>
      <c r="AV187" s="51"/>
      <c r="AW187" s="51"/>
      <c r="AX187" s="51"/>
      <c r="AY187" s="51"/>
      <c r="AZ187" s="51"/>
      <c r="BA187" s="51"/>
    </row>
    <row r="188" spans="1:53" ht="14.25" x14ac:dyDescent="0.15">
      <c r="A188" s="50"/>
      <c r="B188" s="51" t="str">
        <f>IF(spreedResult.!B199&lt;&gt;"",TEXT(spreedResult.!B199,"YYYY")&amp;TEXT(spreedResult.!B199,"MM")&amp;TEXT(spreedResult.!B199,"DD"),"")</f>
        <v/>
      </c>
      <c r="C188" s="51" t="str">
        <f>IF(spreedResult.!C199&lt;&gt;"",VLOOKUP(spreedResult.!C199,spreedResult.!$AU$1:$AV$13,2,0),"")</f>
        <v/>
      </c>
      <c r="D188" s="53"/>
      <c r="E188" s="53"/>
      <c r="F188" s="53"/>
      <c r="G188" s="53"/>
      <c r="H188" s="51" t="str">
        <f>IF(spreedResult.!P199&lt;&gt;"",VLOOKUP(spreedResult.!P199,Course!$A$2:$B$612,2,0),"")</f>
        <v/>
      </c>
      <c r="I188" s="53"/>
      <c r="J188" s="51" t="str">
        <f>CONCATENATE(TRIM(ASC(spreedResult.!F199))," ",TRIM(ASC(spreedResult.!G199)))</f>
        <v xml:space="preserve"> </v>
      </c>
      <c r="K188" s="52" t="str">
        <f>CONCATENATE(TRIM(spreedResult.!H199),"　",TRIM(spreedResult.!I199))</f>
        <v>　</v>
      </c>
      <c r="L188" s="51" t="str">
        <f>IFERROR(VLOOKUP(spreedResult.!K199,spreedResult.!$AX$4:$AY$5,2,0),"")</f>
        <v/>
      </c>
      <c r="M188" s="51" t="str">
        <f>IF(spreedResult.!L199&lt;&gt;"",TEXT(spreedResult.!L199,"YYYY")&amp;TEXT(spreedResult.!L199,"MM")&amp;TEXT(spreedResult.!L199,"DD"),"")</f>
        <v/>
      </c>
      <c r="N188" s="51"/>
      <c r="O188" s="51"/>
      <c r="P188" s="97" t="str">
        <f>IF(spreedResult.!$F199&lt;&gt;"",spreedResult.!$C$10,"")</f>
        <v/>
      </c>
      <c r="Q188" s="97" t="str">
        <f>IF(spreedResult.!$F199&lt;&gt;"",spreedResult.!$C$9,"")</f>
        <v/>
      </c>
      <c r="R188" s="54" t="str">
        <f>IF(spreedResult.!M199&lt;&gt;"",spreedResult.!M199,"")</f>
        <v/>
      </c>
      <c r="S188" s="51" t="str">
        <f>IF(spreedResult.!H199&lt;&gt;"",IF(spreedResult.!$I$8="左記ご住所に送付","2",""),"")</f>
        <v/>
      </c>
      <c r="T188" s="51"/>
      <c r="U188" s="51"/>
      <c r="V188" s="51"/>
      <c r="W188" s="51"/>
      <c r="X188" s="51"/>
      <c r="Y188" s="51"/>
      <c r="Z188" s="51"/>
      <c r="AA188" s="99"/>
      <c r="AB188" s="53" t="str">
        <f t="shared" si="40"/>
        <v/>
      </c>
      <c r="AC188" s="99"/>
      <c r="AD188" s="53" t="str">
        <f t="shared" si="41"/>
        <v/>
      </c>
      <c r="AE188" s="51"/>
      <c r="AF188" s="53" t="str">
        <f t="shared" si="42"/>
        <v/>
      </c>
      <c r="AG188" s="51"/>
      <c r="AH188" s="53" t="str">
        <f t="shared" si="43"/>
        <v/>
      </c>
      <c r="AI188" s="51"/>
      <c r="AJ188" s="53" t="str">
        <f t="shared" si="44"/>
        <v/>
      </c>
      <c r="AK188" s="51"/>
      <c r="AL188" s="53" t="str">
        <f t="shared" si="45"/>
        <v/>
      </c>
      <c r="AM188" s="51"/>
      <c r="AN188" s="53" t="str">
        <f t="shared" si="46"/>
        <v/>
      </c>
      <c r="AO188" s="51"/>
      <c r="AP188" s="53" t="str">
        <f t="shared" si="47"/>
        <v/>
      </c>
      <c r="AQ188" s="51"/>
      <c r="AR188" s="53" t="str">
        <f t="shared" si="48"/>
        <v/>
      </c>
      <c r="AS188" s="51"/>
      <c r="AT188" s="53" t="str">
        <f t="shared" si="49"/>
        <v/>
      </c>
      <c r="AU188" s="51"/>
      <c r="AV188" s="51"/>
      <c r="AW188" s="51"/>
      <c r="AX188" s="51"/>
      <c r="AY188" s="51"/>
      <c r="AZ188" s="51"/>
      <c r="BA188" s="51"/>
    </row>
    <row r="189" spans="1:53" ht="14.25" x14ac:dyDescent="0.15">
      <c r="A189" s="50"/>
      <c r="B189" s="51" t="str">
        <f>IF(spreedResult.!B200&lt;&gt;"",TEXT(spreedResult.!B200,"YYYY")&amp;TEXT(spreedResult.!B200,"MM")&amp;TEXT(spreedResult.!B200,"DD"),"")</f>
        <v/>
      </c>
      <c r="C189" s="51" t="str">
        <f>IF(spreedResult.!C200&lt;&gt;"",VLOOKUP(spreedResult.!C200,spreedResult.!$AU$1:$AV$13,2,0),"")</f>
        <v/>
      </c>
      <c r="D189" s="53"/>
      <c r="E189" s="53"/>
      <c r="F189" s="53"/>
      <c r="G189" s="53"/>
      <c r="H189" s="51" t="str">
        <f>IF(spreedResult.!P200&lt;&gt;"",VLOOKUP(spreedResult.!P200,Course!$A$2:$B$612,2,0),"")</f>
        <v/>
      </c>
      <c r="I189" s="53"/>
      <c r="J189" s="51" t="str">
        <f>CONCATENATE(TRIM(ASC(spreedResult.!F200))," ",TRIM(ASC(spreedResult.!G200)))</f>
        <v xml:space="preserve"> </v>
      </c>
      <c r="K189" s="52" t="str">
        <f>CONCATENATE(TRIM(spreedResult.!H200),"　",TRIM(spreedResult.!I200))</f>
        <v>　</v>
      </c>
      <c r="L189" s="51" t="str">
        <f>IFERROR(VLOOKUP(spreedResult.!K200,spreedResult.!$AX$4:$AY$5,2,0),"")</f>
        <v/>
      </c>
      <c r="M189" s="51" t="str">
        <f>IF(spreedResult.!L200&lt;&gt;"",TEXT(spreedResult.!L200,"YYYY")&amp;TEXT(spreedResult.!L200,"MM")&amp;TEXT(spreedResult.!L200,"DD"),"")</f>
        <v/>
      </c>
      <c r="N189" s="51"/>
      <c r="O189" s="51"/>
      <c r="P189" s="97" t="str">
        <f>IF(spreedResult.!$F200&lt;&gt;"",spreedResult.!$C$10,"")</f>
        <v/>
      </c>
      <c r="Q189" s="97" t="str">
        <f>IF(spreedResult.!$F200&lt;&gt;"",spreedResult.!$C$9,"")</f>
        <v/>
      </c>
      <c r="R189" s="54" t="str">
        <f>IF(spreedResult.!M200&lt;&gt;"",spreedResult.!M200,"")</f>
        <v/>
      </c>
      <c r="S189" s="51" t="str">
        <f>IF(spreedResult.!H200&lt;&gt;"",IF(spreedResult.!$I$8="左記ご住所に送付","2",""),"")</f>
        <v/>
      </c>
      <c r="T189" s="51"/>
      <c r="U189" s="51"/>
      <c r="V189" s="51"/>
      <c r="W189" s="51"/>
      <c r="X189" s="51"/>
      <c r="Y189" s="51"/>
      <c r="Z189" s="51"/>
      <c r="AA189" s="99"/>
      <c r="AB189" s="53" t="str">
        <f t="shared" si="40"/>
        <v/>
      </c>
      <c r="AC189" s="99"/>
      <c r="AD189" s="53" t="str">
        <f t="shared" si="41"/>
        <v/>
      </c>
      <c r="AE189" s="51"/>
      <c r="AF189" s="53" t="str">
        <f t="shared" si="42"/>
        <v/>
      </c>
      <c r="AG189" s="51"/>
      <c r="AH189" s="53" t="str">
        <f t="shared" si="43"/>
        <v/>
      </c>
      <c r="AI189" s="51"/>
      <c r="AJ189" s="53" t="str">
        <f t="shared" si="44"/>
        <v/>
      </c>
      <c r="AK189" s="51"/>
      <c r="AL189" s="53" t="str">
        <f t="shared" si="45"/>
        <v/>
      </c>
      <c r="AM189" s="51"/>
      <c r="AN189" s="53" t="str">
        <f t="shared" si="46"/>
        <v/>
      </c>
      <c r="AO189" s="51"/>
      <c r="AP189" s="53" t="str">
        <f t="shared" si="47"/>
        <v/>
      </c>
      <c r="AQ189" s="51"/>
      <c r="AR189" s="53" t="str">
        <f t="shared" si="48"/>
        <v/>
      </c>
      <c r="AS189" s="51"/>
      <c r="AT189" s="53" t="str">
        <f t="shared" si="49"/>
        <v/>
      </c>
      <c r="AU189" s="51"/>
      <c r="AV189" s="51"/>
      <c r="AW189" s="51"/>
      <c r="AX189" s="51"/>
      <c r="AY189" s="51"/>
      <c r="AZ189" s="51"/>
      <c r="BA189" s="51"/>
    </row>
    <row r="190" spans="1:53" ht="14.25" x14ac:dyDescent="0.15">
      <c r="A190" s="50"/>
      <c r="B190" s="51" t="str">
        <f>IF(spreedResult.!B201&lt;&gt;"",TEXT(spreedResult.!B201,"YYYY")&amp;TEXT(spreedResult.!B201,"MM")&amp;TEXT(spreedResult.!B201,"DD"),"")</f>
        <v/>
      </c>
      <c r="C190" s="51" t="str">
        <f>IF(spreedResult.!C201&lt;&gt;"",VLOOKUP(spreedResult.!C201,spreedResult.!$AU$1:$AV$13,2,0),"")</f>
        <v/>
      </c>
      <c r="D190" s="53"/>
      <c r="E190" s="53"/>
      <c r="F190" s="53"/>
      <c r="G190" s="53"/>
      <c r="H190" s="51" t="str">
        <f>IF(spreedResult.!P201&lt;&gt;"",VLOOKUP(spreedResult.!P201,Course!$A$2:$B$612,2,0),"")</f>
        <v/>
      </c>
      <c r="I190" s="53"/>
      <c r="J190" s="51" t="str">
        <f>CONCATENATE(TRIM(ASC(spreedResult.!F201))," ",TRIM(ASC(spreedResult.!G201)))</f>
        <v xml:space="preserve"> </v>
      </c>
      <c r="K190" s="52" t="str">
        <f>CONCATENATE(TRIM(spreedResult.!H201),"　",TRIM(spreedResult.!I201))</f>
        <v>　</v>
      </c>
      <c r="L190" s="51" t="str">
        <f>IFERROR(VLOOKUP(spreedResult.!K201,spreedResult.!$AX$4:$AY$5,2,0),"")</f>
        <v/>
      </c>
      <c r="M190" s="51" t="str">
        <f>IF(spreedResult.!L201&lt;&gt;"",TEXT(spreedResult.!L201,"YYYY")&amp;TEXT(spreedResult.!L201,"MM")&amp;TEXT(spreedResult.!L201,"DD"),"")</f>
        <v/>
      </c>
      <c r="N190" s="51"/>
      <c r="O190" s="51"/>
      <c r="P190" s="97" t="str">
        <f>IF(spreedResult.!$F201&lt;&gt;"",spreedResult.!$C$10,"")</f>
        <v/>
      </c>
      <c r="Q190" s="97" t="str">
        <f>IF(spreedResult.!$F201&lt;&gt;"",spreedResult.!$C$9,"")</f>
        <v/>
      </c>
      <c r="R190" s="54" t="str">
        <f>IF(spreedResult.!M201&lt;&gt;"",spreedResult.!M201,"")</f>
        <v/>
      </c>
      <c r="S190" s="51" t="str">
        <f>IF(spreedResult.!H201&lt;&gt;"",IF(spreedResult.!$I$8="左記ご住所に送付","2",""),"")</f>
        <v/>
      </c>
      <c r="T190" s="51"/>
      <c r="U190" s="51"/>
      <c r="V190" s="51"/>
      <c r="W190" s="51"/>
      <c r="X190" s="51"/>
      <c r="Y190" s="51"/>
      <c r="Z190" s="51"/>
      <c r="AA190" s="99"/>
      <c r="AB190" s="53" t="str">
        <f t="shared" si="40"/>
        <v/>
      </c>
      <c r="AC190" s="99"/>
      <c r="AD190" s="53" t="str">
        <f t="shared" si="41"/>
        <v/>
      </c>
      <c r="AE190" s="51"/>
      <c r="AF190" s="53" t="str">
        <f t="shared" si="42"/>
        <v/>
      </c>
      <c r="AG190" s="51"/>
      <c r="AH190" s="53" t="str">
        <f t="shared" si="43"/>
        <v/>
      </c>
      <c r="AI190" s="51"/>
      <c r="AJ190" s="53" t="str">
        <f t="shared" si="44"/>
        <v/>
      </c>
      <c r="AK190" s="51"/>
      <c r="AL190" s="53" t="str">
        <f t="shared" si="45"/>
        <v/>
      </c>
      <c r="AM190" s="51"/>
      <c r="AN190" s="53" t="str">
        <f t="shared" si="46"/>
        <v/>
      </c>
      <c r="AO190" s="51"/>
      <c r="AP190" s="53" t="str">
        <f t="shared" si="47"/>
        <v/>
      </c>
      <c r="AQ190" s="51"/>
      <c r="AR190" s="53" t="str">
        <f t="shared" si="48"/>
        <v/>
      </c>
      <c r="AS190" s="51"/>
      <c r="AT190" s="53" t="str">
        <f t="shared" si="49"/>
        <v/>
      </c>
      <c r="AU190" s="51"/>
      <c r="AV190" s="51"/>
      <c r="AW190" s="51"/>
      <c r="AX190" s="51"/>
      <c r="AY190" s="51"/>
      <c r="AZ190" s="51"/>
      <c r="BA190" s="51"/>
    </row>
    <row r="191" spans="1:53" ht="14.25" x14ac:dyDescent="0.15">
      <c r="A191" s="50"/>
      <c r="B191" s="51" t="str">
        <f>IF(spreedResult.!B202&lt;&gt;"",TEXT(spreedResult.!B202,"YYYY")&amp;TEXT(spreedResult.!B202,"MM")&amp;TEXT(spreedResult.!B202,"DD"),"")</f>
        <v/>
      </c>
      <c r="C191" s="51" t="str">
        <f>IF(spreedResult.!C202&lt;&gt;"",VLOOKUP(spreedResult.!C202,spreedResult.!$AU$1:$AV$13,2,0),"")</f>
        <v/>
      </c>
      <c r="D191" s="53"/>
      <c r="E191" s="53"/>
      <c r="F191" s="53"/>
      <c r="G191" s="53"/>
      <c r="H191" s="51" t="str">
        <f>IF(spreedResult.!P202&lt;&gt;"",VLOOKUP(spreedResult.!P202,Course!$A$2:$B$612,2,0),"")</f>
        <v/>
      </c>
      <c r="I191" s="53"/>
      <c r="J191" s="51" t="str">
        <f>CONCATENATE(TRIM(ASC(spreedResult.!F202))," ",TRIM(ASC(spreedResult.!G202)))</f>
        <v xml:space="preserve"> </v>
      </c>
      <c r="K191" s="52" t="str">
        <f>CONCATENATE(TRIM(spreedResult.!H202),"　",TRIM(spreedResult.!I202))</f>
        <v>　</v>
      </c>
      <c r="L191" s="51" t="str">
        <f>IFERROR(VLOOKUP(spreedResult.!K202,spreedResult.!$AX$4:$AY$5,2,0),"")</f>
        <v/>
      </c>
      <c r="M191" s="51" t="str">
        <f>IF(spreedResult.!L202&lt;&gt;"",TEXT(spreedResult.!L202,"YYYY")&amp;TEXT(spreedResult.!L202,"MM")&amp;TEXT(spreedResult.!L202,"DD"),"")</f>
        <v/>
      </c>
      <c r="N191" s="51"/>
      <c r="O191" s="51"/>
      <c r="P191" s="97" t="str">
        <f>IF(spreedResult.!$F202&lt;&gt;"",spreedResult.!$C$10,"")</f>
        <v/>
      </c>
      <c r="Q191" s="97" t="str">
        <f>IF(spreedResult.!$F202&lt;&gt;"",spreedResult.!$C$9,"")</f>
        <v/>
      </c>
      <c r="R191" s="54" t="str">
        <f>IF(spreedResult.!M202&lt;&gt;"",spreedResult.!M202,"")</f>
        <v/>
      </c>
      <c r="S191" s="51" t="str">
        <f>IF(spreedResult.!H202&lt;&gt;"",IF(spreedResult.!$I$8="左記ご住所に送付","2",""),"")</f>
        <v/>
      </c>
      <c r="T191" s="51"/>
      <c r="U191" s="51"/>
      <c r="V191" s="51"/>
      <c r="W191" s="51"/>
      <c r="X191" s="51"/>
      <c r="Y191" s="51"/>
      <c r="Z191" s="51"/>
      <c r="AA191" s="99"/>
      <c r="AB191" s="53" t="str">
        <f t="shared" si="40"/>
        <v/>
      </c>
      <c r="AC191" s="99"/>
      <c r="AD191" s="53" t="str">
        <f t="shared" si="41"/>
        <v/>
      </c>
      <c r="AE191" s="51"/>
      <c r="AF191" s="53" t="str">
        <f t="shared" si="42"/>
        <v/>
      </c>
      <c r="AG191" s="51"/>
      <c r="AH191" s="53" t="str">
        <f t="shared" si="43"/>
        <v/>
      </c>
      <c r="AI191" s="51"/>
      <c r="AJ191" s="53" t="str">
        <f t="shared" si="44"/>
        <v/>
      </c>
      <c r="AK191" s="51"/>
      <c r="AL191" s="53" t="str">
        <f t="shared" si="45"/>
        <v/>
      </c>
      <c r="AM191" s="51"/>
      <c r="AN191" s="53" t="str">
        <f t="shared" si="46"/>
        <v/>
      </c>
      <c r="AO191" s="51"/>
      <c r="AP191" s="53" t="str">
        <f t="shared" si="47"/>
        <v/>
      </c>
      <c r="AQ191" s="51"/>
      <c r="AR191" s="53" t="str">
        <f t="shared" si="48"/>
        <v/>
      </c>
      <c r="AS191" s="51"/>
      <c r="AT191" s="53" t="str">
        <f t="shared" si="49"/>
        <v/>
      </c>
      <c r="AU191" s="51"/>
      <c r="AV191" s="51"/>
      <c r="AW191" s="51"/>
      <c r="AX191" s="51"/>
      <c r="AY191" s="51"/>
      <c r="AZ191" s="51"/>
      <c r="BA191" s="51"/>
    </row>
    <row r="192" spans="1:53" ht="14.25" x14ac:dyDescent="0.15">
      <c r="A192" s="50"/>
      <c r="B192" s="51" t="str">
        <f>IF(spreedResult.!B203&lt;&gt;"",TEXT(spreedResult.!B203,"YYYY")&amp;TEXT(spreedResult.!B203,"MM")&amp;TEXT(spreedResult.!B203,"DD"),"")</f>
        <v/>
      </c>
      <c r="C192" s="51" t="str">
        <f>IF(spreedResult.!C203&lt;&gt;"",VLOOKUP(spreedResult.!C203,spreedResult.!$AU$1:$AV$13,2,0),"")</f>
        <v/>
      </c>
      <c r="D192" s="53"/>
      <c r="E192" s="53"/>
      <c r="F192" s="53"/>
      <c r="G192" s="53"/>
      <c r="H192" s="51" t="str">
        <f>IF(spreedResult.!P203&lt;&gt;"",VLOOKUP(spreedResult.!P203,Course!$A$2:$B$612,2,0),"")</f>
        <v/>
      </c>
      <c r="I192" s="53"/>
      <c r="J192" s="51" t="str">
        <f>CONCATENATE(TRIM(ASC(spreedResult.!F203))," ",TRIM(ASC(spreedResult.!G203)))</f>
        <v xml:space="preserve"> </v>
      </c>
      <c r="K192" s="52" t="str">
        <f>CONCATENATE(TRIM(spreedResult.!H203),"　",TRIM(spreedResult.!I203))</f>
        <v>　</v>
      </c>
      <c r="L192" s="51" t="str">
        <f>IFERROR(VLOOKUP(spreedResult.!K203,spreedResult.!$AX$4:$AY$5,2,0),"")</f>
        <v/>
      </c>
      <c r="M192" s="51" t="str">
        <f>IF(spreedResult.!L203&lt;&gt;"",TEXT(spreedResult.!L203,"YYYY")&amp;TEXT(spreedResult.!L203,"MM")&amp;TEXT(spreedResult.!L203,"DD"),"")</f>
        <v/>
      </c>
      <c r="N192" s="51"/>
      <c r="O192" s="51"/>
      <c r="P192" s="97" t="str">
        <f>IF(spreedResult.!$F203&lt;&gt;"",spreedResult.!$C$10,"")</f>
        <v/>
      </c>
      <c r="Q192" s="97" t="str">
        <f>IF(spreedResult.!$F203&lt;&gt;"",spreedResult.!$C$9,"")</f>
        <v/>
      </c>
      <c r="R192" s="54" t="str">
        <f>IF(spreedResult.!M203&lt;&gt;"",spreedResult.!M203,"")</f>
        <v/>
      </c>
      <c r="S192" s="51" t="str">
        <f>IF(spreedResult.!H203&lt;&gt;"",IF(spreedResult.!$I$8="左記ご住所に送付","2",""),"")</f>
        <v/>
      </c>
      <c r="T192" s="51"/>
      <c r="U192" s="51"/>
      <c r="V192" s="51"/>
      <c r="W192" s="51"/>
      <c r="X192" s="51"/>
      <c r="Y192" s="51"/>
      <c r="Z192" s="51"/>
      <c r="AA192" s="99"/>
      <c r="AB192" s="53" t="str">
        <f t="shared" si="40"/>
        <v/>
      </c>
      <c r="AC192" s="99"/>
      <c r="AD192" s="53" t="str">
        <f t="shared" si="41"/>
        <v/>
      </c>
      <c r="AE192" s="51"/>
      <c r="AF192" s="53" t="str">
        <f t="shared" si="42"/>
        <v/>
      </c>
      <c r="AG192" s="51"/>
      <c r="AH192" s="53" t="str">
        <f t="shared" si="43"/>
        <v/>
      </c>
      <c r="AI192" s="51"/>
      <c r="AJ192" s="53" t="str">
        <f t="shared" si="44"/>
        <v/>
      </c>
      <c r="AK192" s="51"/>
      <c r="AL192" s="53" t="str">
        <f t="shared" si="45"/>
        <v/>
      </c>
      <c r="AM192" s="51"/>
      <c r="AN192" s="53" t="str">
        <f t="shared" si="46"/>
        <v/>
      </c>
      <c r="AO192" s="51"/>
      <c r="AP192" s="53" t="str">
        <f t="shared" si="47"/>
        <v/>
      </c>
      <c r="AQ192" s="51"/>
      <c r="AR192" s="53" t="str">
        <f t="shared" si="48"/>
        <v/>
      </c>
      <c r="AS192" s="51"/>
      <c r="AT192" s="53" t="str">
        <f t="shared" si="49"/>
        <v/>
      </c>
      <c r="AU192" s="51"/>
      <c r="AV192" s="51"/>
      <c r="AW192" s="51"/>
      <c r="AX192" s="51"/>
      <c r="AY192" s="51"/>
      <c r="AZ192" s="51"/>
      <c r="BA192" s="51"/>
    </row>
    <row r="193" spans="1:53" ht="14.25" x14ac:dyDescent="0.15">
      <c r="A193" s="50"/>
      <c r="B193" s="51" t="str">
        <f>IF(spreedResult.!B204&lt;&gt;"",TEXT(spreedResult.!B204,"YYYY")&amp;TEXT(spreedResult.!B204,"MM")&amp;TEXT(spreedResult.!B204,"DD"),"")</f>
        <v/>
      </c>
      <c r="C193" s="51" t="str">
        <f>IF(spreedResult.!C204&lt;&gt;"",VLOOKUP(spreedResult.!C204,spreedResult.!$AU$1:$AV$13,2,0),"")</f>
        <v/>
      </c>
      <c r="D193" s="53"/>
      <c r="E193" s="53"/>
      <c r="F193" s="53"/>
      <c r="G193" s="53"/>
      <c r="H193" s="51" t="str">
        <f>IF(spreedResult.!P204&lt;&gt;"",VLOOKUP(spreedResult.!P204,Course!$A$2:$B$612,2,0),"")</f>
        <v/>
      </c>
      <c r="I193" s="53"/>
      <c r="J193" s="51" t="str">
        <f>CONCATENATE(TRIM(ASC(spreedResult.!F204))," ",TRIM(ASC(spreedResult.!G204)))</f>
        <v xml:space="preserve"> </v>
      </c>
      <c r="K193" s="52" t="str">
        <f>CONCATENATE(TRIM(spreedResult.!H204),"　",TRIM(spreedResult.!I204))</f>
        <v>　</v>
      </c>
      <c r="L193" s="51" t="str">
        <f>IFERROR(VLOOKUP(spreedResult.!K204,spreedResult.!$AX$4:$AY$5,2,0),"")</f>
        <v/>
      </c>
      <c r="M193" s="51" t="str">
        <f>IF(spreedResult.!L204&lt;&gt;"",TEXT(spreedResult.!L204,"YYYY")&amp;TEXT(spreedResult.!L204,"MM")&amp;TEXT(spreedResult.!L204,"DD"),"")</f>
        <v/>
      </c>
      <c r="N193" s="51"/>
      <c r="O193" s="51"/>
      <c r="P193" s="97" t="str">
        <f>IF(spreedResult.!$F204&lt;&gt;"",spreedResult.!$C$10,"")</f>
        <v/>
      </c>
      <c r="Q193" s="97" t="str">
        <f>IF(spreedResult.!$F204&lt;&gt;"",spreedResult.!$C$9,"")</f>
        <v/>
      </c>
      <c r="R193" s="54" t="str">
        <f>IF(spreedResult.!M204&lt;&gt;"",spreedResult.!M204,"")</f>
        <v/>
      </c>
      <c r="S193" s="51" t="str">
        <f>IF(spreedResult.!H204&lt;&gt;"",IF(spreedResult.!$I$8="左記ご住所に送付","2",""),"")</f>
        <v/>
      </c>
      <c r="T193" s="51"/>
      <c r="U193" s="51"/>
      <c r="V193" s="51"/>
      <c r="W193" s="51"/>
      <c r="X193" s="51"/>
      <c r="Y193" s="51"/>
      <c r="Z193" s="51"/>
      <c r="AA193" s="99"/>
      <c r="AB193" s="53" t="str">
        <f t="shared" si="40"/>
        <v/>
      </c>
      <c r="AC193" s="99"/>
      <c r="AD193" s="53" t="str">
        <f t="shared" si="41"/>
        <v/>
      </c>
      <c r="AE193" s="51"/>
      <c r="AF193" s="53" t="str">
        <f t="shared" si="42"/>
        <v/>
      </c>
      <c r="AG193" s="51"/>
      <c r="AH193" s="53" t="str">
        <f t="shared" si="43"/>
        <v/>
      </c>
      <c r="AI193" s="51"/>
      <c r="AJ193" s="53" t="str">
        <f t="shared" si="44"/>
        <v/>
      </c>
      <c r="AK193" s="51"/>
      <c r="AL193" s="53" t="str">
        <f t="shared" si="45"/>
        <v/>
      </c>
      <c r="AM193" s="51"/>
      <c r="AN193" s="53" t="str">
        <f t="shared" si="46"/>
        <v/>
      </c>
      <c r="AO193" s="51"/>
      <c r="AP193" s="53" t="str">
        <f t="shared" si="47"/>
        <v/>
      </c>
      <c r="AQ193" s="51"/>
      <c r="AR193" s="53" t="str">
        <f t="shared" si="48"/>
        <v/>
      </c>
      <c r="AS193" s="51"/>
      <c r="AT193" s="53" t="str">
        <f t="shared" si="49"/>
        <v/>
      </c>
      <c r="AU193" s="51"/>
      <c r="AV193" s="51"/>
      <c r="AW193" s="51"/>
      <c r="AX193" s="51"/>
      <c r="AY193" s="51"/>
      <c r="AZ193" s="51"/>
      <c r="BA193" s="51"/>
    </row>
    <row r="194" spans="1:53" ht="14.25" x14ac:dyDescent="0.15">
      <c r="A194" s="50"/>
      <c r="B194" s="51" t="str">
        <f>IF(spreedResult.!B205&lt;&gt;"",TEXT(spreedResult.!B205,"YYYY")&amp;TEXT(spreedResult.!B205,"MM")&amp;TEXT(spreedResult.!B205,"DD"),"")</f>
        <v/>
      </c>
      <c r="C194" s="51" t="str">
        <f>IF(spreedResult.!C205&lt;&gt;"",VLOOKUP(spreedResult.!C205,spreedResult.!$AU$1:$AV$13,2,0),"")</f>
        <v/>
      </c>
      <c r="D194" s="53"/>
      <c r="E194" s="53"/>
      <c r="F194" s="53"/>
      <c r="G194" s="53"/>
      <c r="H194" s="51" t="str">
        <f>IF(spreedResult.!P205&lt;&gt;"",VLOOKUP(spreedResult.!P205,Course!$A$2:$B$612,2,0),"")</f>
        <v/>
      </c>
      <c r="I194" s="53"/>
      <c r="J194" s="51" t="str">
        <f>CONCATENATE(TRIM(ASC(spreedResult.!F205))," ",TRIM(ASC(spreedResult.!G205)))</f>
        <v xml:space="preserve"> </v>
      </c>
      <c r="K194" s="52" t="str">
        <f>CONCATENATE(TRIM(spreedResult.!H205),"　",TRIM(spreedResult.!I205))</f>
        <v>　</v>
      </c>
      <c r="L194" s="51" t="str">
        <f>IFERROR(VLOOKUP(spreedResult.!K205,spreedResult.!$AX$4:$AY$5,2,0),"")</f>
        <v/>
      </c>
      <c r="M194" s="51" t="str">
        <f>IF(spreedResult.!L205&lt;&gt;"",TEXT(spreedResult.!L205,"YYYY")&amp;TEXT(spreedResult.!L205,"MM")&amp;TEXT(spreedResult.!L205,"DD"),"")</f>
        <v/>
      </c>
      <c r="N194" s="51"/>
      <c r="O194" s="51"/>
      <c r="P194" s="97" t="str">
        <f>IF(spreedResult.!$F205&lt;&gt;"",spreedResult.!$C$10,"")</f>
        <v/>
      </c>
      <c r="Q194" s="97" t="str">
        <f>IF(spreedResult.!$F205&lt;&gt;"",spreedResult.!$C$9,"")</f>
        <v/>
      </c>
      <c r="R194" s="54" t="str">
        <f>IF(spreedResult.!M205&lt;&gt;"",spreedResult.!M205,"")</f>
        <v/>
      </c>
      <c r="S194" s="51" t="str">
        <f>IF(spreedResult.!H205&lt;&gt;"",IF(spreedResult.!$I$8="左記ご住所に送付","2",""),"")</f>
        <v/>
      </c>
      <c r="T194" s="51"/>
      <c r="U194" s="51"/>
      <c r="V194" s="51"/>
      <c r="W194" s="51"/>
      <c r="X194" s="51"/>
      <c r="Y194" s="51"/>
      <c r="Z194" s="51"/>
      <c r="AA194" s="99"/>
      <c r="AB194" s="53" t="str">
        <f t="shared" si="40"/>
        <v/>
      </c>
      <c r="AC194" s="99"/>
      <c r="AD194" s="53" t="str">
        <f t="shared" si="41"/>
        <v/>
      </c>
      <c r="AE194" s="51"/>
      <c r="AF194" s="53" t="str">
        <f t="shared" si="42"/>
        <v/>
      </c>
      <c r="AG194" s="51"/>
      <c r="AH194" s="53" t="str">
        <f t="shared" si="43"/>
        <v/>
      </c>
      <c r="AI194" s="51"/>
      <c r="AJ194" s="53" t="str">
        <f t="shared" si="44"/>
        <v/>
      </c>
      <c r="AK194" s="51"/>
      <c r="AL194" s="53" t="str">
        <f t="shared" si="45"/>
        <v/>
      </c>
      <c r="AM194" s="51"/>
      <c r="AN194" s="53" t="str">
        <f t="shared" si="46"/>
        <v/>
      </c>
      <c r="AO194" s="51"/>
      <c r="AP194" s="53" t="str">
        <f t="shared" si="47"/>
        <v/>
      </c>
      <c r="AQ194" s="51"/>
      <c r="AR194" s="53" t="str">
        <f t="shared" si="48"/>
        <v/>
      </c>
      <c r="AS194" s="51"/>
      <c r="AT194" s="53" t="str">
        <f t="shared" si="49"/>
        <v/>
      </c>
      <c r="AU194" s="51"/>
      <c r="AV194" s="51"/>
      <c r="AW194" s="51"/>
      <c r="AX194" s="51"/>
      <c r="AY194" s="51"/>
      <c r="AZ194" s="51"/>
      <c r="BA194" s="51"/>
    </row>
    <row r="195" spans="1:53" ht="14.25" x14ac:dyDescent="0.15">
      <c r="A195" s="50"/>
      <c r="B195" s="51" t="str">
        <f>IF(spreedResult.!B206&lt;&gt;"",TEXT(spreedResult.!B206,"YYYY")&amp;TEXT(spreedResult.!B206,"MM")&amp;TEXT(spreedResult.!B206,"DD"),"")</f>
        <v/>
      </c>
      <c r="C195" s="51" t="str">
        <f>IF(spreedResult.!C206&lt;&gt;"",VLOOKUP(spreedResult.!C206,spreedResult.!$AU$1:$AV$13,2,0),"")</f>
        <v/>
      </c>
      <c r="D195" s="53"/>
      <c r="E195" s="53"/>
      <c r="F195" s="53"/>
      <c r="G195" s="53"/>
      <c r="H195" s="51" t="str">
        <f>IF(spreedResult.!P206&lt;&gt;"",VLOOKUP(spreedResult.!P206,Course!$A$2:$B$612,2,0),"")</f>
        <v/>
      </c>
      <c r="I195" s="53"/>
      <c r="J195" s="51" t="str">
        <f>CONCATENATE(TRIM(ASC(spreedResult.!F206))," ",TRIM(ASC(spreedResult.!G206)))</f>
        <v xml:space="preserve"> </v>
      </c>
      <c r="K195" s="52" t="str">
        <f>CONCATENATE(TRIM(spreedResult.!H206),"　",TRIM(spreedResult.!I206))</f>
        <v>　</v>
      </c>
      <c r="L195" s="51" t="str">
        <f>IFERROR(VLOOKUP(spreedResult.!K206,spreedResult.!$AX$4:$AY$5,2,0),"")</f>
        <v/>
      </c>
      <c r="M195" s="51" t="str">
        <f>IF(spreedResult.!L206&lt;&gt;"",TEXT(spreedResult.!L206,"YYYY")&amp;TEXT(spreedResult.!L206,"MM")&amp;TEXT(spreedResult.!L206,"DD"),"")</f>
        <v/>
      </c>
      <c r="N195" s="51"/>
      <c r="O195" s="51"/>
      <c r="P195" s="97" t="str">
        <f>IF(spreedResult.!$F206&lt;&gt;"",spreedResult.!$C$10,"")</f>
        <v/>
      </c>
      <c r="Q195" s="97" t="str">
        <f>IF(spreedResult.!$F206&lt;&gt;"",spreedResult.!$C$9,"")</f>
        <v/>
      </c>
      <c r="R195" s="54" t="str">
        <f>IF(spreedResult.!M206&lt;&gt;"",spreedResult.!M206,"")</f>
        <v/>
      </c>
      <c r="S195" s="51" t="str">
        <f>IF(spreedResult.!H206&lt;&gt;"",IF(spreedResult.!$I$8="左記ご住所に送付","2",""),"")</f>
        <v/>
      </c>
      <c r="T195" s="51"/>
      <c r="U195" s="51"/>
      <c r="V195" s="51"/>
      <c r="W195" s="51"/>
      <c r="X195" s="51"/>
      <c r="Y195" s="51"/>
      <c r="Z195" s="51"/>
      <c r="AA195" s="99"/>
      <c r="AB195" s="53" t="str">
        <f t="shared" si="40"/>
        <v/>
      </c>
      <c r="AC195" s="99"/>
      <c r="AD195" s="53" t="str">
        <f t="shared" si="41"/>
        <v/>
      </c>
      <c r="AE195" s="51"/>
      <c r="AF195" s="53" t="str">
        <f t="shared" si="42"/>
        <v/>
      </c>
      <c r="AG195" s="51"/>
      <c r="AH195" s="53" t="str">
        <f t="shared" si="43"/>
        <v/>
      </c>
      <c r="AI195" s="51"/>
      <c r="AJ195" s="53" t="str">
        <f t="shared" si="44"/>
        <v/>
      </c>
      <c r="AK195" s="51"/>
      <c r="AL195" s="53" t="str">
        <f t="shared" si="45"/>
        <v/>
      </c>
      <c r="AM195" s="51"/>
      <c r="AN195" s="53" t="str">
        <f t="shared" si="46"/>
        <v/>
      </c>
      <c r="AO195" s="51"/>
      <c r="AP195" s="53" t="str">
        <f t="shared" si="47"/>
        <v/>
      </c>
      <c r="AQ195" s="51"/>
      <c r="AR195" s="53" t="str">
        <f t="shared" si="48"/>
        <v/>
      </c>
      <c r="AS195" s="51"/>
      <c r="AT195" s="53" t="str">
        <f t="shared" si="49"/>
        <v/>
      </c>
      <c r="AU195" s="51"/>
      <c r="AV195" s="51"/>
      <c r="AW195" s="51"/>
      <c r="AX195" s="51"/>
      <c r="AY195" s="51"/>
      <c r="AZ195" s="51"/>
      <c r="BA195" s="51"/>
    </row>
    <row r="196" spans="1:53" ht="14.25" x14ac:dyDescent="0.15">
      <c r="A196" s="50"/>
      <c r="B196" s="51" t="str">
        <f>IF(spreedResult.!B207&lt;&gt;"",TEXT(spreedResult.!B207,"YYYY")&amp;TEXT(spreedResult.!B207,"MM")&amp;TEXT(spreedResult.!B207,"DD"),"")</f>
        <v/>
      </c>
      <c r="C196" s="51" t="str">
        <f>IF(spreedResult.!C207&lt;&gt;"",VLOOKUP(spreedResult.!C207,spreedResult.!$AU$1:$AV$13,2,0),"")</f>
        <v/>
      </c>
      <c r="D196" s="53"/>
      <c r="E196" s="53"/>
      <c r="F196" s="53"/>
      <c r="G196" s="53"/>
      <c r="H196" s="51" t="str">
        <f>IF(spreedResult.!P207&lt;&gt;"",VLOOKUP(spreedResult.!P207,Course!$A$2:$B$612,2,0),"")</f>
        <v/>
      </c>
      <c r="I196" s="53"/>
      <c r="J196" s="51" t="str">
        <f>CONCATENATE(TRIM(ASC(spreedResult.!F207))," ",TRIM(ASC(spreedResult.!G207)))</f>
        <v xml:space="preserve"> </v>
      </c>
      <c r="K196" s="52" t="str">
        <f>CONCATENATE(TRIM(spreedResult.!H207),"　",TRIM(spreedResult.!I207))</f>
        <v>　</v>
      </c>
      <c r="L196" s="51" t="str">
        <f>IFERROR(VLOOKUP(spreedResult.!K207,spreedResult.!$AX$4:$AY$5,2,0),"")</f>
        <v/>
      </c>
      <c r="M196" s="51" t="str">
        <f>IF(spreedResult.!L207&lt;&gt;"",TEXT(spreedResult.!L207,"YYYY")&amp;TEXT(spreedResult.!L207,"MM")&amp;TEXT(spreedResult.!L207,"DD"),"")</f>
        <v/>
      </c>
      <c r="N196" s="51"/>
      <c r="O196" s="51"/>
      <c r="P196" s="97" t="str">
        <f>IF(spreedResult.!$F207&lt;&gt;"",spreedResult.!$C$10,"")</f>
        <v/>
      </c>
      <c r="Q196" s="97" t="str">
        <f>IF(spreedResult.!$F207&lt;&gt;"",spreedResult.!$C$9,"")</f>
        <v/>
      </c>
      <c r="R196" s="54" t="str">
        <f>IF(spreedResult.!M207&lt;&gt;"",spreedResult.!M207,"")</f>
        <v/>
      </c>
      <c r="S196" s="51" t="str">
        <f>IF(spreedResult.!H207&lt;&gt;"",IF(spreedResult.!$I$8="左記ご住所に送付","2",""),"")</f>
        <v/>
      </c>
      <c r="T196" s="51"/>
      <c r="U196" s="51"/>
      <c r="V196" s="51"/>
      <c r="W196" s="51"/>
      <c r="X196" s="51"/>
      <c r="Y196" s="51"/>
      <c r="Z196" s="51"/>
      <c r="AA196" s="99"/>
      <c r="AB196" s="53" t="str">
        <f t="shared" si="40"/>
        <v/>
      </c>
      <c r="AC196" s="99"/>
      <c r="AD196" s="53" t="str">
        <f t="shared" si="41"/>
        <v/>
      </c>
      <c r="AE196" s="51"/>
      <c r="AF196" s="53" t="str">
        <f t="shared" si="42"/>
        <v/>
      </c>
      <c r="AG196" s="51"/>
      <c r="AH196" s="53" t="str">
        <f t="shared" si="43"/>
        <v/>
      </c>
      <c r="AI196" s="51"/>
      <c r="AJ196" s="53" t="str">
        <f t="shared" si="44"/>
        <v/>
      </c>
      <c r="AK196" s="51"/>
      <c r="AL196" s="53" t="str">
        <f t="shared" si="45"/>
        <v/>
      </c>
      <c r="AM196" s="51"/>
      <c r="AN196" s="53" t="str">
        <f t="shared" si="46"/>
        <v/>
      </c>
      <c r="AO196" s="51"/>
      <c r="AP196" s="53" t="str">
        <f t="shared" si="47"/>
        <v/>
      </c>
      <c r="AQ196" s="51"/>
      <c r="AR196" s="53" t="str">
        <f t="shared" si="48"/>
        <v/>
      </c>
      <c r="AS196" s="51"/>
      <c r="AT196" s="53" t="str">
        <f t="shared" si="49"/>
        <v/>
      </c>
      <c r="AU196" s="51"/>
      <c r="AV196" s="51"/>
      <c r="AW196" s="51"/>
      <c r="AX196" s="51"/>
      <c r="AY196" s="51"/>
      <c r="AZ196" s="51"/>
      <c r="BA196" s="51"/>
    </row>
    <row r="197" spans="1:53" ht="14.25" x14ac:dyDescent="0.15">
      <c r="A197" s="50"/>
      <c r="B197" s="51" t="str">
        <f>IF(spreedResult.!B208&lt;&gt;"",TEXT(spreedResult.!B208,"YYYY")&amp;TEXT(spreedResult.!B208,"MM")&amp;TEXT(spreedResult.!B208,"DD"),"")</f>
        <v/>
      </c>
      <c r="C197" s="51" t="str">
        <f>IF(spreedResult.!C208&lt;&gt;"",VLOOKUP(spreedResult.!C208,spreedResult.!$AU$1:$AV$13,2,0),"")</f>
        <v/>
      </c>
      <c r="D197" s="53"/>
      <c r="E197" s="53"/>
      <c r="F197" s="53"/>
      <c r="G197" s="53"/>
      <c r="H197" s="51" t="str">
        <f>IF(spreedResult.!P208&lt;&gt;"",VLOOKUP(spreedResult.!P208,Course!$A$2:$B$612,2,0),"")</f>
        <v/>
      </c>
      <c r="I197" s="53"/>
      <c r="J197" s="51" t="str">
        <f>CONCATENATE(TRIM(ASC(spreedResult.!F208))," ",TRIM(ASC(spreedResult.!G208)))</f>
        <v xml:space="preserve"> </v>
      </c>
      <c r="K197" s="52" t="str">
        <f>CONCATENATE(TRIM(spreedResult.!H208),"　",TRIM(spreedResult.!I208))</f>
        <v>　</v>
      </c>
      <c r="L197" s="51" t="str">
        <f>IFERROR(VLOOKUP(spreedResult.!K208,spreedResult.!$AX$4:$AY$5,2,0),"")</f>
        <v/>
      </c>
      <c r="M197" s="51" t="str">
        <f>IF(spreedResult.!L208&lt;&gt;"",TEXT(spreedResult.!L208,"YYYY")&amp;TEXT(spreedResult.!L208,"MM")&amp;TEXT(spreedResult.!L208,"DD"),"")</f>
        <v/>
      </c>
      <c r="N197" s="51"/>
      <c r="O197" s="51"/>
      <c r="P197" s="97" t="str">
        <f>IF(spreedResult.!$F208&lt;&gt;"",spreedResult.!$C$10,"")</f>
        <v/>
      </c>
      <c r="Q197" s="97" t="str">
        <f>IF(spreedResult.!$F208&lt;&gt;"",spreedResult.!$C$9,"")</f>
        <v/>
      </c>
      <c r="R197" s="54" t="str">
        <f>IF(spreedResult.!M208&lt;&gt;"",spreedResult.!M208,"")</f>
        <v/>
      </c>
      <c r="S197" s="51" t="str">
        <f>IF(spreedResult.!H208&lt;&gt;"",IF(spreedResult.!$I$8="左記ご住所に送付","2",""),"")</f>
        <v/>
      </c>
      <c r="T197" s="51"/>
      <c r="U197" s="51"/>
      <c r="V197" s="51"/>
      <c r="W197" s="51"/>
      <c r="X197" s="51"/>
      <c r="Y197" s="51"/>
      <c r="Z197" s="51"/>
      <c r="AA197" s="99"/>
      <c r="AB197" s="53" t="str">
        <f t="shared" si="40"/>
        <v/>
      </c>
      <c r="AC197" s="99"/>
      <c r="AD197" s="53" t="str">
        <f t="shared" si="41"/>
        <v/>
      </c>
      <c r="AE197" s="51"/>
      <c r="AF197" s="53" t="str">
        <f t="shared" si="42"/>
        <v/>
      </c>
      <c r="AG197" s="51"/>
      <c r="AH197" s="53" t="str">
        <f t="shared" si="43"/>
        <v/>
      </c>
      <c r="AI197" s="51"/>
      <c r="AJ197" s="53" t="str">
        <f t="shared" si="44"/>
        <v/>
      </c>
      <c r="AK197" s="51"/>
      <c r="AL197" s="53" t="str">
        <f t="shared" si="45"/>
        <v/>
      </c>
      <c r="AM197" s="51"/>
      <c r="AN197" s="53" t="str">
        <f t="shared" si="46"/>
        <v/>
      </c>
      <c r="AO197" s="51"/>
      <c r="AP197" s="53" t="str">
        <f t="shared" si="47"/>
        <v/>
      </c>
      <c r="AQ197" s="51"/>
      <c r="AR197" s="53" t="str">
        <f t="shared" si="48"/>
        <v/>
      </c>
      <c r="AS197" s="51"/>
      <c r="AT197" s="53" t="str">
        <f t="shared" si="49"/>
        <v/>
      </c>
      <c r="AU197" s="51"/>
      <c r="AV197" s="51"/>
      <c r="AW197" s="51"/>
      <c r="AX197" s="51"/>
      <c r="AY197" s="51"/>
      <c r="AZ197" s="51"/>
      <c r="BA197" s="51"/>
    </row>
    <row r="198" spans="1:53" ht="14.25" x14ac:dyDescent="0.15">
      <c r="A198" s="50"/>
      <c r="B198" s="51" t="str">
        <f>IF(spreedResult.!B209&lt;&gt;"",TEXT(spreedResult.!B209,"YYYY")&amp;TEXT(spreedResult.!B209,"MM")&amp;TEXT(spreedResult.!B209,"DD"),"")</f>
        <v/>
      </c>
      <c r="C198" s="51" t="str">
        <f>IF(spreedResult.!C209&lt;&gt;"",VLOOKUP(spreedResult.!C209,spreedResult.!$AU$1:$AV$13,2,0),"")</f>
        <v/>
      </c>
      <c r="D198" s="53"/>
      <c r="E198" s="53"/>
      <c r="F198" s="53"/>
      <c r="G198" s="53"/>
      <c r="H198" s="51" t="str">
        <f>IF(spreedResult.!P209&lt;&gt;"",VLOOKUP(spreedResult.!P209,Course!$A$2:$B$612,2,0),"")</f>
        <v/>
      </c>
      <c r="I198" s="53"/>
      <c r="J198" s="51" t="str">
        <f>CONCATENATE(TRIM(ASC(spreedResult.!F209))," ",TRIM(ASC(spreedResult.!G209)))</f>
        <v xml:space="preserve"> </v>
      </c>
      <c r="K198" s="52" t="str">
        <f>CONCATENATE(TRIM(spreedResult.!H209),"　",TRIM(spreedResult.!I209))</f>
        <v>　</v>
      </c>
      <c r="L198" s="51" t="str">
        <f>IFERROR(VLOOKUP(spreedResult.!K209,spreedResult.!$AX$4:$AY$5,2,0),"")</f>
        <v/>
      </c>
      <c r="M198" s="51" t="str">
        <f>IF(spreedResult.!L209&lt;&gt;"",TEXT(spreedResult.!L209,"YYYY")&amp;TEXT(spreedResult.!L209,"MM")&amp;TEXT(spreedResult.!L209,"DD"),"")</f>
        <v/>
      </c>
      <c r="N198" s="51"/>
      <c r="O198" s="51"/>
      <c r="P198" s="97" t="str">
        <f>IF(spreedResult.!$F209&lt;&gt;"",spreedResult.!$C$10,"")</f>
        <v/>
      </c>
      <c r="Q198" s="97" t="str">
        <f>IF(spreedResult.!$F209&lt;&gt;"",spreedResult.!$C$9,"")</f>
        <v/>
      </c>
      <c r="R198" s="54" t="str">
        <f>IF(spreedResult.!M209&lt;&gt;"",spreedResult.!M209,"")</f>
        <v/>
      </c>
      <c r="S198" s="51" t="str">
        <f>IF(spreedResult.!H209&lt;&gt;"",IF(spreedResult.!$I$8="左記ご住所に送付","2",""),"")</f>
        <v/>
      </c>
      <c r="T198" s="51"/>
      <c r="U198" s="51"/>
      <c r="V198" s="51"/>
      <c r="W198" s="51"/>
      <c r="X198" s="51"/>
      <c r="Y198" s="51"/>
      <c r="Z198" s="51"/>
      <c r="AA198" s="99"/>
      <c r="AB198" s="53" t="str">
        <f t="shared" si="40"/>
        <v/>
      </c>
      <c r="AC198" s="99"/>
      <c r="AD198" s="53" t="str">
        <f t="shared" si="41"/>
        <v/>
      </c>
      <c r="AE198" s="51"/>
      <c r="AF198" s="53" t="str">
        <f t="shared" si="42"/>
        <v/>
      </c>
      <c r="AG198" s="51"/>
      <c r="AH198" s="53" t="str">
        <f t="shared" si="43"/>
        <v/>
      </c>
      <c r="AI198" s="51"/>
      <c r="AJ198" s="53" t="str">
        <f t="shared" si="44"/>
        <v/>
      </c>
      <c r="AK198" s="51"/>
      <c r="AL198" s="53" t="str">
        <f t="shared" si="45"/>
        <v/>
      </c>
      <c r="AM198" s="51"/>
      <c r="AN198" s="53" t="str">
        <f t="shared" si="46"/>
        <v/>
      </c>
      <c r="AO198" s="51"/>
      <c r="AP198" s="53" t="str">
        <f t="shared" si="47"/>
        <v/>
      </c>
      <c r="AQ198" s="51"/>
      <c r="AR198" s="53" t="str">
        <f t="shared" si="48"/>
        <v/>
      </c>
      <c r="AS198" s="51"/>
      <c r="AT198" s="53" t="str">
        <f t="shared" si="49"/>
        <v/>
      </c>
      <c r="AU198" s="51"/>
      <c r="AV198" s="51"/>
      <c r="AW198" s="51"/>
      <c r="AX198" s="51"/>
      <c r="AY198" s="51"/>
      <c r="AZ198" s="51"/>
      <c r="BA198" s="51"/>
    </row>
    <row r="199" spans="1:53" ht="14.25" x14ac:dyDescent="0.15">
      <c r="A199" s="50"/>
      <c r="B199" s="51" t="str">
        <f>IF(spreedResult.!B210&lt;&gt;"",TEXT(spreedResult.!B210,"YYYY")&amp;TEXT(spreedResult.!B210,"MM")&amp;TEXT(spreedResult.!B210,"DD"),"")</f>
        <v/>
      </c>
      <c r="C199" s="51" t="str">
        <f>IF(spreedResult.!C210&lt;&gt;"",VLOOKUP(spreedResult.!C210,spreedResult.!$AU$1:$AV$13,2,0),"")</f>
        <v/>
      </c>
      <c r="D199" s="53"/>
      <c r="E199" s="53"/>
      <c r="F199" s="53"/>
      <c r="G199" s="53"/>
      <c r="H199" s="51" t="str">
        <f>IF(spreedResult.!P210&lt;&gt;"",VLOOKUP(spreedResult.!P210,Course!$A$2:$B$612,2,0),"")</f>
        <v/>
      </c>
      <c r="I199" s="53"/>
      <c r="J199" s="51" t="str">
        <f>CONCATENATE(TRIM(ASC(spreedResult.!F210))," ",TRIM(ASC(spreedResult.!G210)))</f>
        <v xml:space="preserve"> </v>
      </c>
      <c r="K199" s="52" t="str">
        <f>CONCATENATE(TRIM(spreedResult.!H210),"　",TRIM(spreedResult.!I210))</f>
        <v>　</v>
      </c>
      <c r="L199" s="51" t="str">
        <f>IFERROR(VLOOKUP(spreedResult.!K210,spreedResult.!$AX$4:$AY$5,2,0),"")</f>
        <v/>
      </c>
      <c r="M199" s="51" t="str">
        <f>IF(spreedResult.!L210&lt;&gt;"",TEXT(spreedResult.!L210,"YYYY")&amp;TEXT(spreedResult.!L210,"MM")&amp;TEXT(spreedResult.!L210,"DD"),"")</f>
        <v/>
      </c>
      <c r="N199" s="51"/>
      <c r="O199" s="51"/>
      <c r="P199" s="97" t="str">
        <f>IF(spreedResult.!$F210&lt;&gt;"",spreedResult.!$C$10,"")</f>
        <v/>
      </c>
      <c r="Q199" s="97" t="str">
        <f>IF(spreedResult.!$F210&lt;&gt;"",spreedResult.!$C$9,"")</f>
        <v/>
      </c>
      <c r="R199" s="54" t="str">
        <f>IF(spreedResult.!M210&lt;&gt;"",spreedResult.!M210,"")</f>
        <v/>
      </c>
      <c r="S199" s="51" t="str">
        <f>IF(spreedResult.!H210&lt;&gt;"",IF(spreedResult.!$I$8="左記ご住所に送付","2",""),"")</f>
        <v/>
      </c>
      <c r="T199" s="51"/>
      <c r="U199" s="51"/>
      <c r="V199" s="51"/>
      <c r="W199" s="51"/>
      <c r="X199" s="51"/>
      <c r="Y199" s="51"/>
      <c r="Z199" s="51"/>
      <c r="AA199" s="99"/>
      <c r="AB199" s="53" t="str">
        <f t="shared" si="40"/>
        <v/>
      </c>
      <c r="AC199" s="99"/>
      <c r="AD199" s="53" t="str">
        <f t="shared" si="41"/>
        <v/>
      </c>
      <c r="AE199" s="51"/>
      <c r="AF199" s="53" t="str">
        <f t="shared" si="42"/>
        <v/>
      </c>
      <c r="AG199" s="51"/>
      <c r="AH199" s="53" t="str">
        <f t="shared" si="43"/>
        <v/>
      </c>
      <c r="AI199" s="51"/>
      <c r="AJ199" s="53" t="str">
        <f t="shared" si="44"/>
        <v/>
      </c>
      <c r="AK199" s="51"/>
      <c r="AL199" s="53" t="str">
        <f t="shared" si="45"/>
        <v/>
      </c>
      <c r="AM199" s="51"/>
      <c r="AN199" s="53" t="str">
        <f t="shared" si="46"/>
        <v/>
      </c>
      <c r="AO199" s="51"/>
      <c r="AP199" s="53" t="str">
        <f t="shared" si="47"/>
        <v/>
      </c>
      <c r="AQ199" s="51"/>
      <c r="AR199" s="53" t="str">
        <f t="shared" si="48"/>
        <v/>
      </c>
      <c r="AS199" s="51"/>
      <c r="AT199" s="53" t="str">
        <f t="shared" si="49"/>
        <v/>
      </c>
      <c r="AU199" s="51"/>
      <c r="AV199" s="51"/>
      <c r="AW199" s="51"/>
      <c r="AX199" s="51"/>
      <c r="AY199" s="51"/>
      <c r="AZ199" s="51"/>
      <c r="BA199" s="51"/>
    </row>
    <row r="200" spans="1:53" ht="14.25" x14ac:dyDescent="0.15">
      <c r="A200" s="50"/>
      <c r="B200" s="51" t="str">
        <f>IF(spreedResult.!B211&lt;&gt;"",TEXT(spreedResult.!B211,"YYYY")&amp;TEXT(spreedResult.!B211,"MM")&amp;TEXT(spreedResult.!B211,"DD"),"")</f>
        <v/>
      </c>
      <c r="C200" s="51" t="str">
        <f>IF(spreedResult.!C211&lt;&gt;"",VLOOKUP(spreedResult.!C211,spreedResult.!$AU$1:$AV$13,2,0),"")</f>
        <v/>
      </c>
      <c r="D200" s="53"/>
      <c r="E200" s="53"/>
      <c r="F200" s="53"/>
      <c r="G200" s="53"/>
      <c r="H200" s="51" t="str">
        <f>IF(spreedResult.!P211&lt;&gt;"",VLOOKUP(spreedResult.!P211,Course!$A$2:$B$612,2,0),"")</f>
        <v/>
      </c>
      <c r="I200" s="53"/>
      <c r="J200" s="51" t="str">
        <f>CONCATENATE(TRIM(ASC(spreedResult.!F211))," ",TRIM(ASC(spreedResult.!G211)))</f>
        <v xml:space="preserve"> </v>
      </c>
      <c r="K200" s="52" t="str">
        <f>CONCATENATE(TRIM(spreedResult.!H211),"　",TRIM(spreedResult.!I211))</f>
        <v>　</v>
      </c>
      <c r="L200" s="51" t="str">
        <f>IFERROR(VLOOKUP(spreedResult.!K211,spreedResult.!$AX$4:$AY$5,2,0),"")</f>
        <v/>
      </c>
      <c r="M200" s="51" t="str">
        <f>IF(spreedResult.!L211&lt;&gt;"",TEXT(spreedResult.!L211,"YYYY")&amp;TEXT(spreedResult.!L211,"MM")&amp;TEXT(spreedResult.!L211,"DD"),"")</f>
        <v/>
      </c>
      <c r="N200" s="51"/>
      <c r="O200" s="51"/>
      <c r="P200" s="97" t="str">
        <f>IF(spreedResult.!$F211&lt;&gt;"",spreedResult.!$C$10,"")</f>
        <v/>
      </c>
      <c r="Q200" s="97" t="str">
        <f>IF(spreedResult.!$F211&lt;&gt;"",spreedResult.!$C$9,"")</f>
        <v/>
      </c>
      <c r="R200" s="54" t="str">
        <f>IF(spreedResult.!M211&lt;&gt;"",spreedResult.!M211,"")</f>
        <v/>
      </c>
      <c r="S200" s="51" t="str">
        <f>IF(spreedResult.!H211&lt;&gt;"",IF(spreedResult.!$I$8="左記ご住所に送付","2",""),"")</f>
        <v/>
      </c>
      <c r="T200" s="51"/>
      <c r="U200" s="51"/>
      <c r="V200" s="51"/>
      <c r="W200" s="51"/>
      <c r="X200" s="51"/>
      <c r="Y200" s="51"/>
      <c r="Z200" s="51"/>
      <c r="AA200" s="99"/>
      <c r="AB200" s="53" t="str">
        <f t="shared" si="40"/>
        <v/>
      </c>
      <c r="AC200" s="99"/>
      <c r="AD200" s="53" t="str">
        <f t="shared" si="41"/>
        <v/>
      </c>
      <c r="AE200" s="51"/>
      <c r="AF200" s="53" t="str">
        <f t="shared" si="42"/>
        <v/>
      </c>
      <c r="AG200" s="51"/>
      <c r="AH200" s="53" t="str">
        <f t="shared" si="43"/>
        <v/>
      </c>
      <c r="AI200" s="51"/>
      <c r="AJ200" s="53" t="str">
        <f t="shared" si="44"/>
        <v/>
      </c>
      <c r="AK200" s="51"/>
      <c r="AL200" s="53" t="str">
        <f t="shared" si="45"/>
        <v/>
      </c>
      <c r="AM200" s="51"/>
      <c r="AN200" s="53" t="str">
        <f t="shared" si="46"/>
        <v/>
      </c>
      <c r="AO200" s="51"/>
      <c r="AP200" s="53" t="str">
        <f t="shared" si="47"/>
        <v/>
      </c>
      <c r="AQ200" s="51"/>
      <c r="AR200" s="53" t="str">
        <f t="shared" si="48"/>
        <v/>
      </c>
      <c r="AS200" s="51"/>
      <c r="AT200" s="53" t="str">
        <f t="shared" si="49"/>
        <v/>
      </c>
      <c r="AU200" s="51"/>
      <c r="AV200" s="51"/>
      <c r="AW200" s="51"/>
      <c r="AX200" s="51"/>
      <c r="AY200" s="51"/>
      <c r="AZ200" s="51"/>
      <c r="BA200" s="51"/>
    </row>
    <row r="201" spans="1:53" ht="14.25" x14ac:dyDescent="0.15">
      <c r="A201" s="50"/>
      <c r="B201" s="51" t="str">
        <f>IF(spreedResult.!B212&lt;&gt;"",TEXT(spreedResult.!B212,"YYYY")&amp;TEXT(spreedResult.!B212,"MM")&amp;TEXT(spreedResult.!B212,"DD"),"")</f>
        <v/>
      </c>
      <c r="C201" s="51" t="str">
        <f>IF(spreedResult.!C212&lt;&gt;"",VLOOKUP(spreedResult.!C212,spreedResult.!$AU$1:$AV$13,2,0),"")</f>
        <v/>
      </c>
      <c r="D201" s="53"/>
      <c r="E201" s="53"/>
      <c r="F201" s="53"/>
      <c r="G201" s="53"/>
      <c r="H201" s="51" t="str">
        <f>IF(spreedResult.!P212&lt;&gt;"",VLOOKUP(spreedResult.!P212,Course!$A$2:$B$612,2,0),"")</f>
        <v/>
      </c>
      <c r="I201" s="53"/>
      <c r="J201" s="51" t="str">
        <f>CONCATENATE(TRIM(ASC(spreedResult.!F212))," ",TRIM(ASC(spreedResult.!G212)))</f>
        <v xml:space="preserve"> </v>
      </c>
      <c r="K201" s="52" t="str">
        <f>CONCATENATE(TRIM(spreedResult.!H212),"　",TRIM(spreedResult.!I212))</f>
        <v>　</v>
      </c>
      <c r="L201" s="51" t="str">
        <f>IFERROR(VLOOKUP(spreedResult.!K212,spreedResult.!$AX$4:$AY$5,2,0),"")</f>
        <v/>
      </c>
      <c r="M201" s="51" t="str">
        <f>IF(spreedResult.!L212&lt;&gt;"",TEXT(spreedResult.!L212,"YYYY")&amp;TEXT(spreedResult.!L212,"MM")&amp;TEXT(spreedResult.!L212,"DD"),"")</f>
        <v/>
      </c>
      <c r="N201" s="51"/>
      <c r="O201" s="51"/>
      <c r="P201" s="97" t="str">
        <f>IF(spreedResult.!$F212&lt;&gt;"",spreedResult.!$C$10,"")</f>
        <v/>
      </c>
      <c r="Q201" s="97" t="str">
        <f>IF(spreedResult.!$F212&lt;&gt;"",spreedResult.!$C$9,"")</f>
        <v/>
      </c>
      <c r="R201" s="54" t="str">
        <f>IF(spreedResult.!M212&lt;&gt;"",spreedResult.!M212,"")</f>
        <v/>
      </c>
      <c r="S201" s="51" t="str">
        <f>IF(spreedResult.!H212&lt;&gt;"",IF(spreedResult.!$I$8="左記ご住所に送付","2",""),"")</f>
        <v/>
      </c>
      <c r="T201" s="51"/>
      <c r="U201" s="51"/>
      <c r="V201" s="51"/>
      <c r="W201" s="51"/>
      <c r="X201" s="51"/>
      <c r="Y201" s="51"/>
      <c r="Z201" s="51"/>
      <c r="AA201" s="99"/>
      <c r="AB201" s="53" t="str">
        <f t="shared" ref="AB201:AB262" si="50">IF(ISNUMBER(AA201),"1","")</f>
        <v/>
      </c>
      <c r="AC201" s="99"/>
      <c r="AD201" s="53" t="str">
        <f t="shared" ref="AD201:AD262" si="51">IF(ISNUMBER(AC201),"1","")</f>
        <v/>
      </c>
      <c r="AE201" s="51"/>
      <c r="AF201" s="53" t="str">
        <f t="shared" ref="AF201:AF262" si="52">IF(ISNUMBER(AE201),"1","")</f>
        <v/>
      </c>
      <c r="AG201" s="51"/>
      <c r="AH201" s="53" t="str">
        <f t="shared" ref="AH201:AH262" si="53">IF(ISNUMBER(AG201),"1","")</f>
        <v/>
      </c>
      <c r="AI201" s="51"/>
      <c r="AJ201" s="53" t="str">
        <f t="shared" ref="AJ201:AJ262" si="54">IF(ISNUMBER(AI201),"1","")</f>
        <v/>
      </c>
      <c r="AK201" s="51"/>
      <c r="AL201" s="53" t="str">
        <f t="shared" ref="AL201:AL262" si="55">IF(ISNUMBER(AK201),"1","")</f>
        <v/>
      </c>
      <c r="AM201" s="51"/>
      <c r="AN201" s="53" t="str">
        <f t="shared" ref="AN201:AN262" si="56">IF(ISNUMBER(AM201),"1","")</f>
        <v/>
      </c>
      <c r="AO201" s="51"/>
      <c r="AP201" s="53" t="str">
        <f t="shared" ref="AP201:AP262" si="57">IF(ISNUMBER(AO201),"1","")</f>
        <v/>
      </c>
      <c r="AQ201" s="51"/>
      <c r="AR201" s="53" t="str">
        <f t="shared" ref="AR201:AR262" si="58">IF(ISNUMBER(AQ201),"1","")</f>
        <v/>
      </c>
      <c r="AS201" s="51"/>
      <c r="AT201" s="53" t="str">
        <f t="shared" ref="AT201:AT262" si="59">IF(ISNUMBER(AS201),"1","")</f>
        <v/>
      </c>
      <c r="AU201" s="51"/>
      <c r="AV201" s="51"/>
      <c r="AW201" s="51"/>
      <c r="AX201" s="51"/>
      <c r="AY201" s="51"/>
      <c r="AZ201" s="51"/>
      <c r="BA201" s="51"/>
    </row>
    <row r="202" spans="1:53" ht="14.25" x14ac:dyDescent="0.15">
      <c r="A202" s="50"/>
      <c r="B202" s="51" t="str">
        <f>IF(spreedResult.!B213&lt;&gt;"",TEXT(spreedResult.!B213,"YYYY")&amp;TEXT(spreedResult.!B213,"MM")&amp;TEXT(spreedResult.!B213,"DD"),"")</f>
        <v/>
      </c>
      <c r="C202" s="51" t="str">
        <f>IF(spreedResult.!C213&lt;&gt;"",VLOOKUP(spreedResult.!C213,spreedResult.!$AU$1:$AV$13,2,0),"")</f>
        <v/>
      </c>
      <c r="D202" s="53"/>
      <c r="E202" s="53"/>
      <c r="F202" s="53"/>
      <c r="G202" s="53"/>
      <c r="H202" s="51" t="str">
        <f>IF(spreedResult.!P213&lt;&gt;"",VLOOKUP(spreedResult.!P213,Course!$A$2:$B$612,2,0),"")</f>
        <v/>
      </c>
      <c r="I202" s="53"/>
      <c r="J202" s="51" t="str">
        <f>CONCATENATE(TRIM(ASC(spreedResult.!F213))," ",TRIM(ASC(spreedResult.!G213)))</f>
        <v xml:space="preserve"> </v>
      </c>
      <c r="K202" s="52" t="str">
        <f>CONCATENATE(TRIM(spreedResult.!H213),"　",TRIM(spreedResult.!I213))</f>
        <v>　</v>
      </c>
      <c r="L202" s="51" t="str">
        <f>IFERROR(VLOOKUP(spreedResult.!K213,spreedResult.!$AX$4:$AY$5,2,0),"")</f>
        <v/>
      </c>
      <c r="M202" s="51" t="str">
        <f>IF(spreedResult.!L213&lt;&gt;"",TEXT(spreedResult.!L213,"YYYY")&amp;TEXT(spreedResult.!L213,"MM")&amp;TEXT(spreedResult.!L213,"DD"),"")</f>
        <v/>
      </c>
      <c r="N202" s="51"/>
      <c r="O202" s="51"/>
      <c r="P202" s="97" t="str">
        <f>IF(spreedResult.!$F213&lt;&gt;"",spreedResult.!$C$10,"")</f>
        <v/>
      </c>
      <c r="Q202" s="97" t="str">
        <f>IF(spreedResult.!$F213&lt;&gt;"",spreedResult.!$C$9,"")</f>
        <v/>
      </c>
      <c r="R202" s="54" t="str">
        <f>IF(spreedResult.!M213&lt;&gt;"",spreedResult.!M213,"")</f>
        <v/>
      </c>
      <c r="S202" s="51" t="str">
        <f>IF(spreedResult.!H213&lt;&gt;"",IF(spreedResult.!$I$8="左記ご住所に送付","2",""),"")</f>
        <v/>
      </c>
      <c r="T202" s="51"/>
      <c r="U202" s="51"/>
      <c r="V202" s="51"/>
      <c r="W202" s="51"/>
      <c r="X202" s="51"/>
      <c r="Y202" s="51"/>
      <c r="Z202" s="51"/>
      <c r="AA202" s="99"/>
      <c r="AB202" s="53" t="str">
        <f t="shared" si="50"/>
        <v/>
      </c>
      <c r="AC202" s="99"/>
      <c r="AD202" s="53" t="str">
        <f t="shared" si="51"/>
        <v/>
      </c>
      <c r="AE202" s="51"/>
      <c r="AF202" s="53" t="str">
        <f t="shared" si="52"/>
        <v/>
      </c>
      <c r="AG202" s="51"/>
      <c r="AH202" s="53" t="str">
        <f t="shared" si="53"/>
        <v/>
      </c>
      <c r="AI202" s="51"/>
      <c r="AJ202" s="53" t="str">
        <f t="shared" si="54"/>
        <v/>
      </c>
      <c r="AK202" s="51"/>
      <c r="AL202" s="53" t="str">
        <f t="shared" si="55"/>
        <v/>
      </c>
      <c r="AM202" s="51"/>
      <c r="AN202" s="53" t="str">
        <f t="shared" si="56"/>
        <v/>
      </c>
      <c r="AO202" s="51"/>
      <c r="AP202" s="53" t="str">
        <f t="shared" si="57"/>
        <v/>
      </c>
      <c r="AQ202" s="51"/>
      <c r="AR202" s="53" t="str">
        <f t="shared" si="58"/>
        <v/>
      </c>
      <c r="AS202" s="51"/>
      <c r="AT202" s="53" t="str">
        <f t="shared" si="59"/>
        <v/>
      </c>
      <c r="AU202" s="51"/>
      <c r="AV202" s="51"/>
      <c r="AW202" s="51"/>
      <c r="AX202" s="51"/>
      <c r="AY202" s="51"/>
      <c r="AZ202" s="51"/>
      <c r="BA202" s="51"/>
    </row>
    <row r="203" spans="1:53" ht="14.25" x14ac:dyDescent="0.15">
      <c r="A203" s="50"/>
      <c r="B203" s="51" t="str">
        <f>IF(spreedResult.!B214&lt;&gt;"",TEXT(spreedResult.!B214,"YYYY")&amp;TEXT(spreedResult.!B214,"MM")&amp;TEXT(spreedResult.!B214,"DD"),"")</f>
        <v/>
      </c>
      <c r="C203" s="51" t="str">
        <f>IF(spreedResult.!C214&lt;&gt;"",VLOOKUP(spreedResult.!C214,spreedResult.!$AU$1:$AV$13,2,0),"")</f>
        <v/>
      </c>
      <c r="D203" s="53"/>
      <c r="E203" s="53"/>
      <c r="F203" s="53"/>
      <c r="G203" s="53"/>
      <c r="H203" s="51" t="str">
        <f>IF(spreedResult.!P214&lt;&gt;"",VLOOKUP(spreedResult.!P214,Course!$A$2:$B$612,2,0),"")</f>
        <v/>
      </c>
      <c r="I203" s="53"/>
      <c r="J203" s="51" t="str">
        <f>CONCATENATE(TRIM(ASC(spreedResult.!F214))," ",TRIM(ASC(spreedResult.!G214)))</f>
        <v xml:space="preserve"> </v>
      </c>
      <c r="K203" s="52" t="str">
        <f>CONCATENATE(TRIM(spreedResult.!H214),"　",TRIM(spreedResult.!I214))</f>
        <v>　</v>
      </c>
      <c r="L203" s="51" t="str">
        <f>IFERROR(VLOOKUP(spreedResult.!K214,spreedResult.!$AX$4:$AY$5,2,0),"")</f>
        <v/>
      </c>
      <c r="M203" s="51" t="str">
        <f>IF(spreedResult.!L214&lt;&gt;"",TEXT(spreedResult.!L214,"YYYY")&amp;TEXT(spreedResult.!L214,"MM")&amp;TEXT(spreedResult.!L214,"DD"),"")</f>
        <v/>
      </c>
      <c r="N203" s="51"/>
      <c r="O203" s="51"/>
      <c r="P203" s="97" t="str">
        <f>IF(spreedResult.!$F214&lt;&gt;"",spreedResult.!$C$10,"")</f>
        <v/>
      </c>
      <c r="Q203" s="97" t="str">
        <f>IF(spreedResult.!$F214&lt;&gt;"",spreedResult.!$C$9,"")</f>
        <v/>
      </c>
      <c r="R203" s="54" t="str">
        <f>IF(spreedResult.!M214&lt;&gt;"",spreedResult.!M214,"")</f>
        <v/>
      </c>
      <c r="S203" s="51" t="str">
        <f>IF(spreedResult.!H214&lt;&gt;"",IF(spreedResult.!$I$8="左記ご住所に送付","2",""),"")</f>
        <v/>
      </c>
      <c r="T203" s="51"/>
      <c r="U203" s="51"/>
      <c r="V203" s="51"/>
      <c r="W203" s="51"/>
      <c r="X203" s="51"/>
      <c r="Y203" s="51"/>
      <c r="Z203" s="51"/>
      <c r="AA203" s="99"/>
      <c r="AB203" s="53" t="str">
        <f t="shared" si="50"/>
        <v/>
      </c>
      <c r="AC203" s="99"/>
      <c r="AD203" s="53" t="str">
        <f t="shared" si="51"/>
        <v/>
      </c>
      <c r="AE203" s="51"/>
      <c r="AF203" s="53" t="str">
        <f t="shared" si="52"/>
        <v/>
      </c>
      <c r="AG203" s="51"/>
      <c r="AH203" s="53" t="str">
        <f t="shared" si="53"/>
        <v/>
      </c>
      <c r="AI203" s="51"/>
      <c r="AJ203" s="53" t="str">
        <f t="shared" si="54"/>
        <v/>
      </c>
      <c r="AK203" s="51"/>
      <c r="AL203" s="53" t="str">
        <f t="shared" si="55"/>
        <v/>
      </c>
      <c r="AM203" s="51"/>
      <c r="AN203" s="53" t="str">
        <f t="shared" si="56"/>
        <v/>
      </c>
      <c r="AO203" s="51"/>
      <c r="AP203" s="53" t="str">
        <f t="shared" si="57"/>
        <v/>
      </c>
      <c r="AQ203" s="51"/>
      <c r="AR203" s="53" t="str">
        <f t="shared" si="58"/>
        <v/>
      </c>
      <c r="AS203" s="51"/>
      <c r="AT203" s="53" t="str">
        <f t="shared" si="59"/>
        <v/>
      </c>
      <c r="AU203" s="51"/>
      <c r="AV203" s="51"/>
      <c r="AW203" s="51"/>
      <c r="AX203" s="51"/>
      <c r="AY203" s="51"/>
      <c r="AZ203" s="51"/>
      <c r="BA203" s="51"/>
    </row>
    <row r="204" spans="1:53" ht="14.25" x14ac:dyDescent="0.15">
      <c r="A204" s="50"/>
      <c r="B204" s="51" t="str">
        <f>IF(spreedResult.!B215&lt;&gt;"",TEXT(spreedResult.!B215,"YYYY")&amp;TEXT(spreedResult.!B215,"MM")&amp;TEXT(spreedResult.!B215,"DD"),"")</f>
        <v/>
      </c>
      <c r="C204" s="51" t="str">
        <f>IF(spreedResult.!C215&lt;&gt;"",VLOOKUP(spreedResult.!C215,spreedResult.!$AU$1:$AV$13,2,0),"")</f>
        <v/>
      </c>
      <c r="D204" s="53"/>
      <c r="E204" s="53"/>
      <c r="F204" s="53"/>
      <c r="G204" s="53"/>
      <c r="H204" s="51" t="str">
        <f>IF(spreedResult.!P215&lt;&gt;"",VLOOKUP(spreedResult.!P215,Course!$A$2:$B$612,2,0),"")</f>
        <v/>
      </c>
      <c r="I204" s="53"/>
      <c r="J204" s="51" t="str">
        <f>CONCATENATE(TRIM(ASC(spreedResult.!F215))," ",TRIM(ASC(spreedResult.!G215)))</f>
        <v xml:space="preserve"> </v>
      </c>
      <c r="K204" s="52" t="str">
        <f>CONCATENATE(TRIM(spreedResult.!H215),"　",TRIM(spreedResult.!I215))</f>
        <v>　</v>
      </c>
      <c r="L204" s="51" t="str">
        <f>IFERROR(VLOOKUP(spreedResult.!K215,spreedResult.!$AX$4:$AY$5,2,0),"")</f>
        <v/>
      </c>
      <c r="M204" s="51" t="str">
        <f>IF(spreedResult.!L215&lt;&gt;"",TEXT(spreedResult.!L215,"YYYY")&amp;TEXT(spreedResult.!L215,"MM")&amp;TEXT(spreedResult.!L215,"DD"),"")</f>
        <v/>
      </c>
      <c r="N204" s="51"/>
      <c r="O204" s="51"/>
      <c r="P204" s="97" t="str">
        <f>IF(spreedResult.!$F215&lt;&gt;"",spreedResult.!$C$10,"")</f>
        <v/>
      </c>
      <c r="Q204" s="97" t="str">
        <f>IF(spreedResult.!$F215&lt;&gt;"",spreedResult.!$C$9,"")</f>
        <v/>
      </c>
      <c r="R204" s="54" t="str">
        <f>IF(spreedResult.!M215&lt;&gt;"",spreedResult.!M215,"")</f>
        <v/>
      </c>
      <c r="S204" s="51" t="str">
        <f>IF(spreedResult.!H215&lt;&gt;"",IF(spreedResult.!$I$8="左記ご住所に送付","2",""),"")</f>
        <v/>
      </c>
      <c r="T204" s="51"/>
      <c r="U204" s="51"/>
      <c r="V204" s="51"/>
      <c r="W204" s="51"/>
      <c r="X204" s="51"/>
      <c r="Y204" s="51"/>
      <c r="Z204" s="51"/>
      <c r="AA204" s="99"/>
      <c r="AB204" s="53" t="str">
        <f t="shared" si="50"/>
        <v/>
      </c>
      <c r="AC204" s="99"/>
      <c r="AD204" s="53" t="str">
        <f t="shared" si="51"/>
        <v/>
      </c>
      <c r="AE204" s="51"/>
      <c r="AF204" s="53" t="str">
        <f t="shared" si="52"/>
        <v/>
      </c>
      <c r="AG204" s="51"/>
      <c r="AH204" s="53" t="str">
        <f t="shared" si="53"/>
        <v/>
      </c>
      <c r="AI204" s="51"/>
      <c r="AJ204" s="53" t="str">
        <f t="shared" si="54"/>
        <v/>
      </c>
      <c r="AK204" s="51"/>
      <c r="AL204" s="53" t="str">
        <f t="shared" si="55"/>
        <v/>
      </c>
      <c r="AM204" s="51"/>
      <c r="AN204" s="53" t="str">
        <f t="shared" si="56"/>
        <v/>
      </c>
      <c r="AO204" s="51"/>
      <c r="AP204" s="53" t="str">
        <f t="shared" si="57"/>
        <v/>
      </c>
      <c r="AQ204" s="51"/>
      <c r="AR204" s="53" t="str">
        <f t="shared" si="58"/>
        <v/>
      </c>
      <c r="AS204" s="51"/>
      <c r="AT204" s="53" t="str">
        <f t="shared" si="59"/>
        <v/>
      </c>
      <c r="AU204" s="51"/>
      <c r="AV204" s="51"/>
      <c r="AW204" s="51"/>
      <c r="AX204" s="51"/>
      <c r="AY204" s="51"/>
      <c r="AZ204" s="51"/>
      <c r="BA204" s="51"/>
    </row>
    <row r="205" spans="1:53" ht="14.25" x14ac:dyDescent="0.15">
      <c r="A205" s="50"/>
      <c r="B205" s="51" t="str">
        <f>IF(spreedResult.!B216&lt;&gt;"",TEXT(spreedResult.!B216,"YYYY")&amp;TEXT(spreedResult.!B216,"MM")&amp;TEXT(spreedResult.!B216,"DD"),"")</f>
        <v/>
      </c>
      <c r="C205" s="51" t="str">
        <f>IF(spreedResult.!C216&lt;&gt;"",VLOOKUP(spreedResult.!C216,spreedResult.!$AU$1:$AV$13,2,0),"")</f>
        <v/>
      </c>
      <c r="D205" s="53"/>
      <c r="E205" s="53"/>
      <c r="F205" s="53"/>
      <c r="G205" s="53"/>
      <c r="H205" s="51" t="str">
        <f>IF(spreedResult.!P216&lt;&gt;"",VLOOKUP(spreedResult.!P216,Course!$A$2:$B$612,2,0),"")</f>
        <v/>
      </c>
      <c r="I205" s="53"/>
      <c r="J205" s="51" t="str">
        <f>CONCATENATE(TRIM(ASC(spreedResult.!F216))," ",TRIM(ASC(spreedResult.!G216)))</f>
        <v xml:space="preserve"> </v>
      </c>
      <c r="K205" s="52" t="str">
        <f>CONCATENATE(TRIM(spreedResult.!H216),"　",TRIM(spreedResult.!I216))</f>
        <v>　</v>
      </c>
      <c r="L205" s="51" t="str">
        <f>IFERROR(VLOOKUP(spreedResult.!K216,spreedResult.!$AX$4:$AY$5,2,0),"")</f>
        <v/>
      </c>
      <c r="M205" s="51" t="str">
        <f>IF(spreedResult.!L216&lt;&gt;"",TEXT(spreedResult.!L216,"YYYY")&amp;TEXT(spreedResult.!L216,"MM")&amp;TEXT(spreedResult.!L216,"DD"),"")</f>
        <v/>
      </c>
      <c r="N205" s="51"/>
      <c r="O205" s="51"/>
      <c r="P205" s="97" t="str">
        <f>IF(spreedResult.!$F216&lt;&gt;"",spreedResult.!$C$10,"")</f>
        <v/>
      </c>
      <c r="Q205" s="97" t="str">
        <f>IF(spreedResult.!$F216&lt;&gt;"",spreedResult.!$C$9,"")</f>
        <v/>
      </c>
      <c r="R205" s="54" t="str">
        <f>IF(spreedResult.!M216&lt;&gt;"",spreedResult.!M216,"")</f>
        <v/>
      </c>
      <c r="S205" s="51" t="str">
        <f>IF(spreedResult.!H216&lt;&gt;"",IF(spreedResult.!$I$8="左記ご住所に送付","2",""),"")</f>
        <v/>
      </c>
      <c r="T205" s="51"/>
      <c r="U205" s="51"/>
      <c r="V205" s="51"/>
      <c r="W205" s="51"/>
      <c r="X205" s="51"/>
      <c r="Y205" s="51"/>
      <c r="Z205" s="51"/>
      <c r="AA205" s="99"/>
      <c r="AB205" s="53" t="str">
        <f t="shared" si="50"/>
        <v/>
      </c>
      <c r="AC205" s="99"/>
      <c r="AD205" s="53" t="str">
        <f t="shared" si="51"/>
        <v/>
      </c>
      <c r="AE205" s="51"/>
      <c r="AF205" s="53" t="str">
        <f t="shared" si="52"/>
        <v/>
      </c>
      <c r="AG205" s="51"/>
      <c r="AH205" s="53" t="str">
        <f t="shared" si="53"/>
        <v/>
      </c>
      <c r="AI205" s="51"/>
      <c r="AJ205" s="53" t="str">
        <f t="shared" si="54"/>
        <v/>
      </c>
      <c r="AK205" s="51"/>
      <c r="AL205" s="53" t="str">
        <f t="shared" si="55"/>
        <v/>
      </c>
      <c r="AM205" s="51"/>
      <c r="AN205" s="53" t="str">
        <f t="shared" si="56"/>
        <v/>
      </c>
      <c r="AO205" s="51"/>
      <c r="AP205" s="53" t="str">
        <f t="shared" si="57"/>
        <v/>
      </c>
      <c r="AQ205" s="51"/>
      <c r="AR205" s="53" t="str">
        <f t="shared" si="58"/>
        <v/>
      </c>
      <c r="AS205" s="51"/>
      <c r="AT205" s="53" t="str">
        <f t="shared" si="59"/>
        <v/>
      </c>
      <c r="AU205" s="51"/>
      <c r="AV205" s="51"/>
      <c r="AW205" s="51"/>
      <c r="AX205" s="51"/>
      <c r="AY205" s="51"/>
      <c r="AZ205" s="51"/>
      <c r="BA205" s="51"/>
    </row>
    <row r="206" spans="1:53" ht="14.25" x14ac:dyDescent="0.15">
      <c r="A206" s="50"/>
      <c r="B206" s="51" t="str">
        <f>IF(spreedResult.!B217&lt;&gt;"",TEXT(spreedResult.!B217,"YYYY")&amp;TEXT(spreedResult.!B217,"MM")&amp;TEXT(spreedResult.!B217,"DD"),"")</f>
        <v/>
      </c>
      <c r="C206" s="51" t="str">
        <f>IF(spreedResult.!C217&lt;&gt;"",VLOOKUP(spreedResult.!C217,spreedResult.!$AU$1:$AV$13,2,0),"")</f>
        <v/>
      </c>
      <c r="D206" s="53"/>
      <c r="E206" s="53"/>
      <c r="F206" s="53"/>
      <c r="G206" s="53"/>
      <c r="H206" s="51" t="str">
        <f>IF(spreedResult.!P217&lt;&gt;"",VLOOKUP(spreedResult.!P217,Course!$A$2:$B$612,2,0),"")</f>
        <v/>
      </c>
      <c r="I206" s="53"/>
      <c r="J206" s="51" t="str">
        <f>CONCATENATE(TRIM(ASC(spreedResult.!F217))," ",TRIM(ASC(spreedResult.!G217)))</f>
        <v xml:space="preserve"> </v>
      </c>
      <c r="K206" s="52" t="str">
        <f>CONCATENATE(TRIM(spreedResult.!H217),"　",TRIM(spreedResult.!I217))</f>
        <v>　</v>
      </c>
      <c r="L206" s="51" t="str">
        <f>IFERROR(VLOOKUP(spreedResult.!K217,spreedResult.!$AX$4:$AY$5,2,0),"")</f>
        <v/>
      </c>
      <c r="M206" s="51" t="str">
        <f>IF(spreedResult.!L217&lt;&gt;"",TEXT(spreedResult.!L217,"YYYY")&amp;TEXT(spreedResult.!L217,"MM")&amp;TEXT(spreedResult.!L217,"DD"),"")</f>
        <v/>
      </c>
      <c r="N206" s="51"/>
      <c r="O206" s="51"/>
      <c r="P206" s="97" t="str">
        <f>IF(spreedResult.!$F217&lt;&gt;"",spreedResult.!$C$10,"")</f>
        <v/>
      </c>
      <c r="Q206" s="97" t="str">
        <f>IF(spreedResult.!$F217&lt;&gt;"",spreedResult.!$C$9,"")</f>
        <v/>
      </c>
      <c r="R206" s="54" t="str">
        <f>IF(spreedResult.!M217&lt;&gt;"",spreedResult.!M217,"")</f>
        <v/>
      </c>
      <c r="S206" s="51" t="str">
        <f>IF(spreedResult.!H217&lt;&gt;"",IF(spreedResult.!$I$8="左記ご住所に送付","2",""),"")</f>
        <v/>
      </c>
      <c r="T206" s="51"/>
      <c r="U206" s="51"/>
      <c r="V206" s="51"/>
      <c r="W206" s="51"/>
      <c r="X206" s="51"/>
      <c r="Y206" s="51"/>
      <c r="Z206" s="51"/>
      <c r="AA206" s="99"/>
      <c r="AB206" s="53" t="str">
        <f t="shared" si="50"/>
        <v/>
      </c>
      <c r="AC206" s="99"/>
      <c r="AD206" s="53" t="str">
        <f t="shared" si="51"/>
        <v/>
      </c>
      <c r="AE206" s="51"/>
      <c r="AF206" s="53" t="str">
        <f t="shared" si="52"/>
        <v/>
      </c>
      <c r="AG206" s="51"/>
      <c r="AH206" s="53" t="str">
        <f t="shared" si="53"/>
        <v/>
      </c>
      <c r="AI206" s="51"/>
      <c r="AJ206" s="53" t="str">
        <f t="shared" si="54"/>
        <v/>
      </c>
      <c r="AK206" s="51"/>
      <c r="AL206" s="53" t="str">
        <f t="shared" si="55"/>
        <v/>
      </c>
      <c r="AM206" s="51"/>
      <c r="AN206" s="53" t="str">
        <f t="shared" si="56"/>
        <v/>
      </c>
      <c r="AO206" s="51"/>
      <c r="AP206" s="53" t="str">
        <f t="shared" si="57"/>
        <v/>
      </c>
      <c r="AQ206" s="51"/>
      <c r="AR206" s="53" t="str">
        <f t="shared" si="58"/>
        <v/>
      </c>
      <c r="AS206" s="51"/>
      <c r="AT206" s="53" t="str">
        <f t="shared" si="59"/>
        <v/>
      </c>
      <c r="AU206" s="51"/>
      <c r="AV206" s="51"/>
      <c r="AW206" s="51"/>
      <c r="AX206" s="51"/>
      <c r="AY206" s="51"/>
      <c r="AZ206" s="51"/>
      <c r="BA206" s="51"/>
    </row>
    <row r="207" spans="1:53" ht="14.25" x14ac:dyDescent="0.15">
      <c r="A207" s="50"/>
      <c r="B207" s="51" t="str">
        <f>IF(spreedResult.!B218&lt;&gt;"",TEXT(spreedResult.!B218,"YYYY")&amp;TEXT(spreedResult.!B218,"MM")&amp;TEXT(spreedResult.!B218,"DD"),"")</f>
        <v/>
      </c>
      <c r="C207" s="51" t="str">
        <f>IF(spreedResult.!C218&lt;&gt;"",VLOOKUP(spreedResult.!C218,spreedResult.!$AU$1:$AV$13,2,0),"")</f>
        <v/>
      </c>
      <c r="D207" s="53"/>
      <c r="E207" s="53"/>
      <c r="F207" s="53"/>
      <c r="G207" s="53"/>
      <c r="H207" s="51" t="str">
        <f>IF(spreedResult.!P218&lt;&gt;"",VLOOKUP(spreedResult.!P218,Course!$A$2:$B$612,2,0),"")</f>
        <v/>
      </c>
      <c r="I207" s="53"/>
      <c r="J207" s="51" t="str">
        <f>CONCATENATE(TRIM(ASC(spreedResult.!F218))," ",TRIM(ASC(spreedResult.!G218)))</f>
        <v xml:space="preserve"> </v>
      </c>
      <c r="K207" s="52" t="str">
        <f>CONCATENATE(TRIM(spreedResult.!H218),"　",TRIM(spreedResult.!I218))</f>
        <v>　</v>
      </c>
      <c r="L207" s="51" t="str">
        <f>IFERROR(VLOOKUP(spreedResult.!K218,spreedResult.!$AX$4:$AY$5,2,0),"")</f>
        <v/>
      </c>
      <c r="M207" s="51" t="str">
        <f>IF(spreedResult.!L218&lt;&gt;"",TEXT(spreedResult.!L218,"YYYY")&amp;TEXT(spreedResult.!L218,"MM")&amp;TEXT(spreedResult.!L218,"DD"),"")</f>
        <v/>
      </c>
      <c r="N207" s="51"/>
      <c r="O207" s="51"/>
      <c r="P207" s="97" t="str">
        <f>IF(spreedResult.!$F218&lt;&gt;"",spreedResult.!$C$10,"")</f>
        <v/>
      </c>
      <c r="Q207" s="97" t="str">
        <f>IF(spreedResult.!$F218&lt;&gt;"",spreedResult.!$C$9,"")</f>
        <v/>
      </c>
      <c r="R207" s="54" t="str">
        <f>IF(spreedResult.!M218&lt;&gt;"",spreedResult.!M218,"")</f>
        <v/>
      </c>
      <c r="S207" s="51" t="str">
        <f>IF(spreedResult.!H218&lt;&gt;"",IF(spreedResult.!$I$8="左記ご住所に送付","2",""),"")</f>
        <v/>
      </c>
      <c r="T207" s="51"/>
      <c r="U207" s="51"/>
      <c r="V207" s="51"/>
      <c r="W207" s="51"/>
      <c r="X207" s="51"/>
      <c r="Y207" s="51"/>
      <c r="Z207" s="51"/>
      <c r="AA207" s="99"/>
      <c r="AB207" s="53" t="str">
        <f t="shared" si="50"/>
        <v/>
      </c>
      <c r="AC207" s="99"/>
      <c r="AD207" s="53" t="str">
        <f t="shared" si="51"/>
        <v/>
      </c>
      <c r="AE207" s="51"/>
      <c r="AF207" s="53" t="str">
        <f t="shared" si="52"/>
        <v/>
      </c>
      <c r="AG207" s="51"/>
      <c r="AH207" s="53" t="str">
        <f t="shared" si="53"/>
        <v/>
      </c>
      <c r="AI207" s="51"/>
      <c r="AJ207" s="53" t="str">
        <f t="shared" si="54"/>
        <v/>
      </c>
      <c r="AK207" s="51"/>
      <c r="AL207" s="53" t="str">
        <f t="shared" si="55"/>
        <v/>
      </c>
      <c r="AM207" s="51"/>
      <c r="AN207" s="53" t="str">
        <f t="shared" si="56"/>
        <v/>
      </c>
      <c r="AO207" s="51"/>
      <c r="AP207" s="53" t="str">
        <f t="shared" si="57"/>
        <v/>
      </c>
      <c r="AQ207" s="51"/>
      <c r="AR207" s="53" t="str">
        <f t="shared" si="58"/>
        <v/>
      </c>
      <c r="AS207" s="51"/>
      <c r="AT207" s="53" t="str">
        <f t="shared" si="59"/>
        <v/>
      </c>
      <c r="AU207" s="51"/>
      <c r="AV207" s="51"/>
      <c r="AW207" s="51"/>
      <c r="AX207" s="51"/>
      <c r="AY207" s="51"/>
      <c r="AZ207" s="51"/>
      <c r="BA207" s="51"/>
    </row>
    <row r="208" spans="1:53" ht="14.25" x14ac:dyDescent="0.15">
      <c r="A208" s="50"/>
      <c r="B208" s="51" t="str">
        <f>IF(spreedResult.!B219&lt;&gt;"",TEXT(spreedResult.!B219,"YYYY")&amp;TEXT(spreedResult.!B219,"MM")&amp;TEXT(spreedResult.!B219,"DD"),"")</f>
        <v/>
      </c>
      <c r="C208" s="51" t="str">
        <f>IF(spreedResult.!C219&lt;&gt;"",VLOOKUP(spreedResult.!C219,spreedResult.!$AU$1:$AV$13,2,0),"")</f>
        <v/>
      </c>
      <c r="D208" s="53"/>
      <c r="E208" s="53"/>
      <c r="F208" s="53"/>
      <c r="G208" s="53"/>
      <c r="H208" s="51" t="str">
        <f>IF(spreedResult.!P219&lt;&gt;"",VLOOKUP(spreedResult.!P219,Course!$A$2:$B$612,2,0),"")</f>
        <v/>
      </c>
      <c r="I208" s="53"/>
      <c r="J208" s="51" t="str">
        <f>CONCATENATE(TRIM(ASC(spreedResult.!F219))," ",TRIM(ASC(spreedResult.!G219)))</f>
        <v xml:space="preserve"> </v>
      </c>
      <c r="K208" s="52" t="str">
        <f>CONCATENATE(TRIM(spreedResult.!H219),"　",TRIM(spreedResult.!I219))</f>
        <v>　</v>
      </c>
      <c r="L208" s="51" t="str">
        <f>IFERROR(VLOOKUP(spreedResult.!K219,spreedResult.!$AX$4:$AY$5,2,0),"")</f>
        <v/>
      </c>
      <c r="M208" s="51" t="str">
        <f>IF(spreedResult.!L219&lt;&gt;"",TEXT(spreedResult.!L219,"YYYY")&amp;TEXT(spreedResult.!L219,"MM")&amp;TEXT(spreedResult.!L219,"DD"),"")</f>
        <v/>
      </c>
      <c r="N208" s="51"/>
      <c r="O208" s="51"/>
      <c r="P208" s="97" t="str">
        <f>IF(spreedResult.!$F219&lt;&gt;"",spreedResult.!$C$10,"")</f>
        <v/>
      </c>
      <c r="Q208" s="97" t="str">
        <f>IF(spreedResult.!$F219&lt;&gt;"",spreedResult.!$C$9,"")</f>
        <v/>
      </c>
      <c r="R208" s="54" t="str">
        <f>IF(spreedResult.!M219&lt;&gt;"",spreedResult.!M219,"")</f>
        <v/>
      </c>
      <c r="S208" s="51" t="str">
        <f>IF(spreedResult.!H219&lt;&gt;"",IF(spreedResult.!$I$8="左記ご住所に送付","2",""),"")</f>
        <v/>
      </c>
      <c r="T208" s="51"/>
      <c r="U208" s="51"/>
      <c r="V208" s="51"/>
      <c r="W208" s="51"/>
      <c r="X208" s="51"/>
      <c r="Y208" s="51"/>
      <c r="Z208" s="51"/>
      <c r="AA208" s="99"/>
      <c r="AB208" s="53" t="str">
        <f t="shared" si="50"/>
        <v/>
      </c>
      <c r="AC208" s="99"/>
      <c r="AD208" s="53" t="str">
        <f t="shared" si="51"/>
        <v/>
      </c>
      <c r="AE208" s="51"/>
      <c r="AF208" s="53" t="str">
        <f t="shared" si="52"/>
        <v/>
      </c>
      <c r="AG208" s="51"/>
      <c r="AH208" s="53" t="str">
        <f t="shared" si="53"/>
        <v/>
      </c>
      <c r="AI208" s="51"/>
      <c r="AJ208" s="53" t="str">
        <f t="shared" si="54"/>
        <v/>
      </c>
      <c r="AK208" s="51"/>
      <c r="AL208" s="53" t="str">
        <f t="shared" si="55"/>
        <v/>
      </c>
      <c r="AM208" s="51"/>
      <c r="AN208" s="53" t="str">
        <f t="shared" si="56"/>
        <v/>
      </c>
      <c r="AO208" s="51"/>
      <c r="AP208" s="53" t="str">
        <f t="shared" si="57"/>
        <v/>
      </c>
      <c r="AQ208" s="51"/>
      <c r="AR208" s="53" t="str">
        <f t="shared" si="58"/>
        <v/>
      </c>
      <c r="AS208" s="51"/>
      <c r="AT208" s="53" t="str">
        <f t="shared" si="59"/>
        <v/>
      </c>
      <c r="AU208" s="51"/>
      <c r="AV208" s="51"/>
      <c r="AW208" s="51"/>
      <c r="AX208" s="51"/>
      <c r="AY208" s="51"/>
      <c r="AZ208" s="51"/>
      <c r="BA208" s="51"/>
    </row>
    <row r="209" spans="1:53" ht="14.25" x14ac:dyDescent="0.15">
      <c r="A209" s="50"/>
      <c r="B209" s="51" t="str">
        <f>IF(spreedResult.!B220&lt;&gt;"",TEXT(spreedResult.!B220,"YYYY")&amp;TEXT(spreedResult.!B220,"MM")&amp;TEXT(spreedResult.!B220,"DD"),"")</f>
        <v/>
      </c>
      <c r="C209" s="51" t="str">
        <f>IF(spreedResult.!C220&lt;&gt;"",VLOOKUP(spreedResult.!C220,spreedResult.!$AU$1:$AV$13,2,0),"")</f>
        <v/>
      </c>
      <c r="D209" s="53"/>
      <c r="E209" s="53"/>
      <c r="F209" s="53"/>
      <c r="G209" s="53"/>
      <c r="H209" s="51" t="str">
        <f>IF(spreedResult.!P220&lt;&gt;"",VLOOKUP(spreedResult.!P220,Course!$A$2:$B$612,2,0),"")</f>
        <v/>
      </c>
      <c r="I209" s="53"/>
      <c r="J209" s="51" t="str">
        <f>CONCATENATE(TRIM(ASC(spreedResult.!F220))," ",TRIM(ASC(spreedResult.!G220)))</f>
        <v xml:space="preserve"> </v>
      </c>
      <c r="K209" s="52" t="str">
        <f>CONCATENATE(TRIM(spreedResult.!H220),"　",TRIM(spreedResult.!I220))</f>
        <v>　</v>
      </c>
      <c r="L209" s="51" t="str">
        <f>IFERROR(VLOOKUP(spreedResult.!K220,spreedResult.!$AX$4:$AY$5,2,0),"")</f>
        <v/>
      </c>
      <c r="M209" s="51" t="str">
        <f>IF(spreedResult.!L220&lt;&gt;"",TEXT(spreedResult.!L220,"YYYY")&amp;TEXT(spreedResult.!L220,"MM")&amp;TEXT(spreedResult.!L220,"DD"),"")</f>
        <v/>
      </c>
      <c r="N209" s="51"/>
      <c r="O209" s="51"/>
      <c r="P209" s="97" t="str">
        <f>IF(spreedResult.!$F220&lt;&gt;"",spreedResult.!$C$10,"")</f>
        <v/>
      </c>
      <c r="Q209" s="97" t="str">
        <f>IF(spreedResult.!$F220&lt;&gt;"",spreedResult.!$C$9,"")</f>
        <v/>
      </c>
      <c r="R209" s="54" t="str">
        <f>IF(spreedResult.!M220&lt;&gt;"",spreedResult.!M220,"")</f>
        <v/>
      </c>
      <c r="S209" s="51" t="str">
        <f>IF(spreedResult.!H220&lt;&gt;"",IF(spreedResult.!$I$8="左記ご住所に送付","2",""),"")</f>
        <v/>
      </c>
      <c r="T209" s="51"/>
      <c r="U209" s="51"/>
      <c r="V209" s="51"/>
      <c r="W209" s="51"/>
      <c r="X209" s="51"/>
      <c r="Y209" s="51"/>
      <c r="Z209" s="51"/>
      <c r="AA209" s="99"/>
      <c r="AB209" s="53" t="str">
        <f t="shared" si="50"/>
        <v/>
      </c>
      <c r="AC209" s="99"/>
      <c r="AD209" s="53" t="str">
        <f t="shared" si="51"/>
        <v/>
      </c>
      <c r="AE209" s="51"/>
      <c r="AF209" s="53" t="str">
        <f t="shared" si="52"/>
        <v/>
      </c>
      <c r="AG209" s="51"/>
      <c r="AH209" s="53" t="str">
        <f t="shared" si="53"/>
        <v/>
      </c>
      <c r="AI209" s="51"/>
      <c r="AJ209" s="53" t="str">
        <f t="shared" si="54"/>
        <v/>
      </c>
      <c r="AK209" s="51"/>
      <c r="AL209" s="53" t="str">
        <f t="shared" si="55"/>
        <v/>
      </c>
      <c r="AM209" s="51"/>
      <c r="AN209" s="53" t="str">
        <f t="shared" si="56"/>
        <v/>
      </c>
      <c r="AO209" s="51"/>
      <c r="AP209" s="53" t="str">
        <f t="shared" si="57"/>
        <v/>
      </c>
      <c r="AQ209" s="51"/>
      <c r="AR209" s="53" t="str">
        <f t="shared" si="58"/>
        <v/>
      </c>
      <c r="AS209" s="51"/>
      <c r="AT209" s="53" t="str">
        <f t="shared" si="59"/>
        <v/>
      </c>
      <c r="AU209" s="51"/>
      <c r="AV209" s="51"/>
      <c r="AW209" s="51"/>
      <c r="AX209" s="51"/>
      <c r="AY209" s="51"/>
      <c r="AZ209" s="51"/>
      <c r="BA209" s="51"/>
    </row>
    <row r="210" spans="1:53" ht="14.25" x14ac:dyDescent="0.15">
      <c r="A210" s="50"/>
      <c r="B210" s="51" t="str">
        <f>IF(spreedResult.!B221&lt;&gt;"",TEXT(spreedResult.!B221,"YYYY")&amp;TEXT(spreedResult.!B221,"MM")&amp;TEXT(spreedResult.!B221,"DD"),"")</f>
        <v/>
      </c>
      <c r="C210" s="51" t="str">
        <f>IF(spreedResult.!C221&lt;&gt;"",VLOOKUP(spreedResult.!C221,spreedResult.!$AU$1:$AV$13,2,0),"")</f>
        <v/>
      </c>
      <c r="D210" s="53"/>
      <c r="E210" s="53"/>
      <c r="F210" s="53"/>
      <c r="G210" s="53"/>
      <c r="H210" s="51" t="str">
        <f>IF(spreedResult.!P221&lt;&gt;"",VLOOKUP(spreedResult.!P221,Course!$A$2:$B$612,2,0),"")</f>
        <v/>
      </c>
      <c r="I210" s="53"/>
      <c r="J210" s="51" t="str">
        <f>CONCATENATE(TRIM(ASC(spreedResult.!F221))," ",TRIM(ASC(spreedResult.!G221)))</f>
        <v xml:space="preserve"> </v>
      </c>
      <c r="K210" s="52" t="str">
        <f>CONCATENATE(TRIM(spreedResult.!H221),"　",TRIM(spreedResult.!I221))</f>
        <v>　</v>
      </c>
      <c r="L210" s="51" t="str">
        <f>IFERROR(VLOOKUP(spreedResult.!K221,spreedResult.!$AX$4:$AY$5,2,0),"")</f>
        <v/>
      </c>
      <c r="M210" s="51" t="str">
        <f>IF(spreedResult.!L221&lt;&gt;"",TEXT(spreedResult.!L221,"YYYY")&amp;TEXT(spreedResult.!L221,"MM")&amp;TEXT(spreedResult.!L221,"DD"),"")</f>
        <v/>
      </c>
      <c r="N210" s="51"/>
      <c r="O210" s="51"/>
      <c r="P210" s="97" t="str">
        <f>IF(spreedResult.!$F221&lt;&gt;"",spreedResult.!$C$10,"")</f>
        <v/>
      </c>
      <c r="Q210" s="97" t="str">
        <f>IF(spreedResult.!$F221&lt;&gt;"",spreedResult.!$C$9,"")</f>
        <v/>
      </c>
      <c r="R210" s="54" t="str">
        <f>IF(spreedResult.!M221&lt;&gt;"",spreedResult.!M221,"")</f>
        <v/>
      </c>
      <c r="S210" s="51" t="str">
        <f>IF(spreedResult.!H221&lt;&gt;"",IF(spreedResult.!$I$8="左記ご住所に送付","2",""),"")</f>
        <v/>
      </c>
      <c r="T210" s="51"/>
      <c r="U210" s="51"/>
      <c r="V210" s="51"/>
      <c r="W210" s="51"/>
      <c r="X210" s="51"/>
      <c r="Y210" s="51"/>
      <c r="Z210" s="51"/>
      <c r="AA210" s="99"/>
      <c r="AB210" s="53" t="str">
        <f t="shared" si="50"/>
        <v/>
      </c>
      <c r="AC210" s="99"/>
      <c r="AD210" s="53" t="str">
        <f t="shared" si="51"/>
        <v/>
      </c>
      <c r="AE210" s="51"/>
      <c r="AF210" s="53" t="str">
        <f t="shared" si="52"/>
        <v/>
      </c>
      <c r="AG210" s="51"/>
      <c r="AH210" s="53" t="str">
        <f t="shared" si="53"/>
        <v/>
      </c>
      <c r="AI210" s="51"/>
      <c r="AJ210" s="53" t="str">
        <f t="shared" si="54"/>
        <v/>
      </c>
      <c r="AK210" s="51"/>
      <c r="AL210" s="53" t="str">
        <f t="shared" si="55"/>
        <v/>
      </c>
      <c r="AM210" s="51"/>
      <c r="AN210" s="53" t="str">
        <f t="shared" si="56"/>
        <v/>
      </c>
      <c r="AO210" s="51"/>
      <c r="AP210" s="53" t="str">
        <f t="shared" si="57"/>
        <v/>
      </c>
      <c r="AQ210" s="51"/>
      <c r="AR210" s="53" t="str">
        <f t="shared" si="58"/>
        <v/>
      </c>
      <c r="AS210" s="51"/>
      <c r="AT210" s="53" t="str">
        <f t="shared" si="59"/>
        <v/>
      </c>
      <c r="AU210" s="51"/>
      <c r="AV210" s="51"/>
      <c r="AW210" s="51"/>
      <c r="AX210" s="51"/>
      <c r="AY210" s="51"/>
      <c r="AZ210" s="51"/>
      <c r="BA210" s="51"/>
    </row>
    <row r="211" spans="1:53" ht="14.25" x14ac:dyDescent="0.15">
      <c r="A211" s="50"/>
      <c r="B211" s="51" t="str">
        <f>IF(spreedResult.!B222&lt;&gt;"",TEXT(spreedResult.!B222,"YYYY")&amp;TEXT(spreedResult.!B222,"MM")&amp;TEXT(spreedResult.!B222,"DD"),"")</f>
        <v/>
      </c>
      <c r="C211" s="51" t="str">
        <f>IF(spreedResult.!C222&lt;&gt;"",VLOOKUP(spreedResult.!C222,spreedResult.!$AU$1:$AV$13,2,0),"")</f>
        <v/>
      </c>
      <c r="D211" s="53"/>
      <c r="E211" s="53"/>
      <c r="F211" s="53"/>
      <c r="G211" s="53"/>
      <c r="H211" s="51" t="str">
        <f>IF(spreedResult.!P222&lt;&gt;"",VLOOKUP(spreedResult.!P222,Course!$A$2:$B$612,2,0),"")</f>
        <v/>
      </c>
      <c r="I211" s="53"/>
      <c r="J211" s="51" t="str">
        <f>CONCATENATE(TRIM(ASC(spreedResult.!F222))," ",TRIM(ASC(spreedResult.!G222)))</f>
        <v xml:space="preserve"> </v>
      </c>
      <c r="K211" s="52" t="str">
        <f>CONCATENATE(TRIM(spreedResult.!H222),"　",TRIM(spreedResult.!I222))</f>
        <v>　</v>
      </c>
      <c r="L211" s="51" t="str">
        <f>IFERROR(VLOOKUP(spreedResult.!K222,spreedResult.!$AX$4:$AY$5,2,0),"")</f>
        <v/>
      </c>
      <c r="M211" s="51" t="str">
        <f>IF(spreedResult.!L222&lt;&gt;"",TEXT(spreedResult.!L222,"YYYY")&amp;TEXT(spreedResult.!L222,"MM")&amp;TEXT(spreedResult.!L222,"DD"),"")</f>
        <v/>
      </c>
      <c r="N211" s="51"/>
      <c r="O211" s="51"/>
      <c r="P211" s="97" t="str">
        <f>IF(spreedResult.!$F222&lt;&gt;"",spreedResult.!$C$10,"")</f>
        <v/>
      </c>
      <c r="Q211" s="97" t="str">
        <f>IF(spreedResult.!$F222&lt;&gt;"",spreedResult.!$C$9,"")</f>
        <v/>
      </c>
      <c r="R211" s="54" t="str">
        <f>IF(spreedResult.!M222&lt;&gt;"",spreedResult.!M222,"")</f>
        <v/>
      </c>
      <c r="S211" s="51" t="str">
        <f>IF(spreedResult.!H222&lt;&gt;"",IF(spreedResult.!$I$8="左記ご住所に送付","2",""),"")</f>
        <v/>
      </c>
      <c r="T211" s="51"/>
      <c r="U211" s="51"/>
      <c r="V211" s="51"/>
      <c r="W211" s="51"/>
      <c r="X211" s="51"/>
      <c r="Y211" s="51"/>
      <c r="Z211" s="51"/>
      <c r="AA211" s="99"/>
      <c r="AB211" s="53" t="str">
        <f t="shared" si="50"/>
        <v/>
      </c>
      <c r="AC211" s="99"/>
      <c r="AD211" s="53" t="str">
        <f t="shared" si="51"/>
        <v/>
      </c>
      <c r="AE211" s="51"/>
      <c r="AF211" s="53" t="str">
        <f t="shared" si="52"/>
        <v/>
      </c>
      <c r="AG211" s="51"/>
      <c r="AH211" s="53" t="str">
        <f t="shared" si="53"/>
        <v/>
      </c>
      <c r="AI211" s="51"/>
      <c r="AJ211" s="53" t="str">
        <f t="shared" si="54"/>
        <v/>
      </c>
      <c r="AK211" s="51"/>
      <c r="AL211" s="53" t="str">
        <f t="shared" si="55"/>
        <v/>
      </c>
      <c r="AM211" s="51"/>
      <c r="AN211" s="53" t="str">
        <f t="shared" si="56"/>
        <v/>
      </c>
      <c r="AO211" s="51"/>
      <c r="AP211" s="53" t="str">
        <f t="shared" si="57"/>
        <v/>
      </c>
      <c r="AQ211" s="51"/>
      <c r="AR211" s="53" t="str">
        <f t="shared" si="58"/>
        <v/>
      </c>
      <c r="AS211" s="51"/>
      <c r="AT211" s="53" t="str">
        <f t="shared" si="59"/>
        <v/>
      </c>
      <c r="AU211" s="51"/>
      <c r="AV211" s="51"/>
      <c r="AW211" s="51"/>
      <c r="AX211" s="51"/>
      <c r="AY211" s="51"/>
      <c r="AZ211" s="51"/>
      <c r="BA211" s="51"/>
    </row>
    <row r="212" spans="1:53" ht="14.25" x14ac:dyDescent="0.15">
      <c r="A212" s="50"/>
      <c r="B212" s="51" t="str">
        <f>IF(spreedResult.!B223&lt;&gt;"",TEXT(spreedResult.!B223,"YYYY")&amp;TEXT(spreedResult.!B223,"MM")&amp;TEXT(spreedResult.!B223,"DD"),"")</f>
        <v/>
      </c>
      <c r="C212" s="51" t="str">
        <f>IF(spreedResult.!C223&lt;&gt;"",VLOOKUP(spreedResult.!C223,spreedResult.!$AU$1:$AV$13,2,0),"")</f>
        <v/>
      </c>
      <c r="D212" s="53"/>
      <c r="E212" s="53"/>
      <c r="F212" s="53"/>
      <c r="G212" s="53"/>
      <c r="H212" s="51" t="str">
        <f>IF(spreedResult.!P223&lt;&gt;"",VLOOKUP(spreedResult.!P223,Course!$A$2:$B$612,2,0),"")</f>
        <v/>
      </c>
      <c r="I212" s="53"/>
      <c r="J212" s="51" t="str">
        <f>CONCATENATE(TRIM(ASC(spreedResult.!F223))," ",TRIM(ASC(spreedResult.!G223)))</f>
        <v xml:space="preserve"> </v>
      </c>
      <c r="K212" s="52" t="str">
        <f>CONCATENATE(TRIM(spreedResult.!H223),"　",TRIM(spreedResult.!I223))</f>
        <v>　</v>
      </c>
      <c r="L212" s="51" t="str">
        <f>IFERROR(VLOOKUP(spreedResult.!K223,spreedResult.!$AX$4:$AY$5,2,0),"")</f>
        <v/>
      </c>
      <c r="M212" s="51" t="str">
        <f>IF(spreedResult.!L223&lt;&gt;"",TEXT(spreedResult.!L223,"YYYY")&amp;TEXT(spreedResult.!L223,"MM")&amp;TEXT(spreedResult.!L223,"DD"),"")</f>
        <v/>
      </c>
      <c r="N212" s="51"/>
      <c r="O212" s="51"/>
      <c r="P212" s="97" t="str">
        <f>IF(spreedResult.!$F223&lt;&gt;"",spreedResult.!$C$10,"")</f>
        <v/>
      </c>
      <c r="Q212" s="97" t="str">
        <f>IF(spreedResult.!$F223&lt;&gt;"",spreedResult.!$C$9,"")</f>
        <v/>
      </c>
      <c r="R212" s="54" t="str">
        <f>IF(spreedResult.!M223&lt;&gt;"",spreedResult.!M223,"")</f>
        <v/>
      </c>
      <c r="S212" s="51" t="str">
        <f>IF(spreedResult.!H223&lt;&gt;"",IF(spreedResult.!$I$8="左記ご住所に送付","2",""),"")</f>
        <v/>
      </c>
      <c r="T212" s="51"/>
      <c r="U212" s="51"/>
      <c r="V212" s="51"/>
      <c r="W212" s="51"/>
      <c r="X212" s="51"/>
      <c r="Y212" s="51"/>
      <c r="Z212" s="51"/>
      <c r="AA212" s="99"/>
      <c r="AB212" s="53" t="str">
        <f t="shared" si="50"/>
        <v/>
      </c>
      <c r="AC212" s="99"/>
      <c r="AD212" s="53" t="str">
        <f t="shared" si="51"/>
        <v/>
      </c>
      <c r="AE212" s="51"/>
      <c r="AF212" s="53" t="str">
        <f t="shared" si="52"/>
        <v/>
      </c>
      <c r="AG212" s="51"/>
      <c r="AH212" s="53" t="str">
        <f t="shared" si="53"/>
        <v/>
      </c>
      <c r="AI212" s="51"/>
      <c r="AJ212" s="53" t="str">
        <f t="shared" si="54"/>
        <v/>
      </c>
      <c r="AK212" s="51"/>
      <c r="AL212" s="53" t="str">
        <f t="shared" si="55"/>
        <v/>
      </c>
      <c r="AM212" s="51"/>
      <c r="AN212" s="53" t="str">
        <f t="shared" si="56"/>
        <v/>
      </c>
      <c r="AO212" s="51"/>
      <c r="AP212" s="53" t="str">
        <f t="shared" si="57"/>
        <v/>
      </c>
      <c r="AQ212" s="51"/>
      <c r="AR212" s="53" t="str">
        <f t="shared" si="58"/>
        <v/>
      </c>
      <c r="AS212" s="51"/>
      <c r="AT212" s="53" t="str">
        <f t="shared" si="59"/>
        <v/>
      </c>
      <c r="AU212" s="51"/>
      <c r="AV212" s="51"/>
      <c r="AW212" s="51"/>
      <c r="AX212" s="51"/>
      <c r="AY212" s="51"/>
      <c r="AZ212" s="51"/>
      <c r="BA212" s="51"/>
    </row>
    <row r="213" spans="1:53" ht="14.25" x14ac:dyDescent="0.15">
      <c r="A213" s="50"/>
      <c r="B213" s="51" t="str">
        <f>IF(spreedResult.!B224&lt;&gt;"",TEXT(spreedResult.!B224,"YYYY")&amp;TEXT(spreedResult.!B224,"MM")&amp;TEXT(spreedResult.!B224,"DD"),"")</f>
        <v/>
      </c>
      <c r="C213" s="51" t="str">
        <f>IF(spreedResult.!C224&lt;&gt;"",VLOOKUP(spreedResult.!C224,spreedResult.!$AU$1:$AV$13,2,0),"")</f>
        <v/>
      </c>
      <c r="D213" s="53"/>
      <c r="E213" s="53"/>
      <c r="F213" s="53"/>
      <c r="G213" s="53"/>
      <c r="H213" s="51" t="str">
        <f>IF(spreedResult.!P224&lt;&gt;"",VLOOKUP(spreedResult.!P224,Course!$A$2:$B$612,2,0),"")</f>
        <v/>
      </c>
      <c r="I213" s="53"/>
      <c r="J213" s="51" t="str">
        <f>CONCATENATE(TRIM(ASC(spreedResult.!F224))," ",TRIM(ASC(spreedResult.!G224)))</f>
        <v xml:space="preserve"> </v>
      </c>
      <c r="K213" s="52" t="str">
        <f>CONCATENATE(TRIM(spreedResult.!H224),"　",TRIM(spreedResult.!I224))</f>
        <v>　</v>
      </c>
      <c r="L213" s="51" t="str">
        <f>IFERROR(VLOOKUP(spreedResult.!K224,spreedResult.!$AX$4:$AY$5,2,0),"")</f>
        <v/>
      </c>
      <c r="M213" s="51" t="str">
        <f>IF(spreedResult.!L224&lt;&gt;"",TEXT(spreedResult.!L224,"YYYY")&amp;TEXT(spreedResult.!L224,"MM")&amp;TEXT(spreedResult.!L224,"DD"),"")</f>
        <v/>
      </c>
      <c r="N213" s="51"/>
      <c r="O213" s="51"/>
      <c r="P213" s="97" t="str">
        <f>IF(spreedResult.!$F224&lt;&gt;"",spreedResult.!$C$10,"")</f>
        <v/>
      </c>
      <c r="Q213" s="97" t="str">
        <f>IF(spreedResult.!$F224&lt;&gt;"",spreedResult.!$C$9,"")</f>
        <v/>
      </c>
      <c r="R213" s="54" t="str">
        <f>IF(spreedResult.!M224&lt;&gt;"",spreedResult.!M224,"")</f>
        <v/>
      </c>
      <c r="S213" s="51" t="str">
        <f>IF(spreedResult.!H224&lt;&gt;"",IF(spreedResult.!$I$8="左記ご住所に送付","2",""),"")</f>
        <v/>
      </c>
      <c r="T213" s="51"/>
      <c r="U213" s="51"/>
      <c r="V213" s="51"/>
      <c r="W213" s="51"/>
      <c r="X213" s="51"/>
      <c r="Y213" s="51"/>
      <c r="Z213" s="51"/>
      <c r="AA213" s="99"/>
      <c r="AB213" s="53" t="str">
        <f t="shared" si="50"/>
        <v/>
      </c>
      <c r="AC213" s="99"/>
      <c r="AD213" s="53" t="str">
        <f t="shared" si="51"/>
        <v/>
      </c>
      <c r="AE213" s="51"/>
      <c r="AF213" s="53" t="str">
        <f t="shared" si="52"/>
        <v/>
      </c>
      <c r="AG213" s="51"/>
      <c r="AH213" s="53" t="str">
        <f t="shared" si="53"/>
        <v/>
      </c>
      <c r="AI213" s="51"/>
      <c r="AJ213" s="53" t="str">
        <f t="shared" si="54"/>
        <v/>
      </c>
      <c r="AK213" s="51"/>
      <c r="AL213" s="53" t="str">
        <f t="shared" si="55"/>
        <v/>
      </c>
      <c r="AM213" s="51"/>
      <c r="AN213" s="53" t="str">
        <f t="shared" si="56"/>
        <v/>
      </c>
      <c r="AO213" s="51"/>
      <c r="AP213" s="53" t="str">
        <f t="shared" si="57"/>
        <v/>
      </c>
      <c r="AQ213" s="51"/>
      <c r="AR213" s="53" t="str">
        <f t="shared" si="58"/>
        <v/>
      </c>
      <c r="AS213" s="51"/>
      <c r="AT213" s="53" t="str">
        <f t="shared" si="59"/>
        <v/>
      </c>
      <c r="AU213" s="51"/>
      <c r="AV213" s="51"/>
      <c r="AW213" s="51"/>
      <c r="AX213" s="51"/>
      <c r="AY213" s="51"/>
      <c r="AZ213" s="51"/>
      <c r="BA213" s="51"/>
    </row>
    <row r="214" spans="1:53" ht="14.25" x14ac:dyDescent="0.15">
      <c r="A214" s="50"/>
      <c r="B214" s="51" t="str">
        <f>IF(spreedResult.!B225&lt;&gt;"",TEXT(spreedResult.!B225,"YYYY")&amp;TEXT(spreedResult.!B225,"MM")&amp;TEXT(spreedResult.!B225,"DD"),"")</f>
        <v/>
      </c>
      <c r="C214" s="51" t="str">
        <f>IF(spreedResult.!C225&lt;&gt;"",VLOOKUP(spreedResult.!C225,spreedResult.!$AU$1:$AV$13,2,0),"")</f>
        <v/>
      </c>
      <c r="D214" s="53"/>
      <c r="E214" s="53"/>
      <c r="F214" s="53"/>
      <c r="G214" s="53"/>
      <c r="H214" s="51" t="str">
        <f>IF(spreedResult.!P225&lt;&gt;"",VLOOKUP(spreedResult.!P225,Course!$A$2:$B$612,2,0),"")</f>
        <v/>
      </c>
      <c r="I214" s="53"/>
      <c r="J214" s="51" t="str">
        <f>CONCATENATE(TRIM(ASC(spreedResult.!F225))," ",TRIM(ASC(spreedResult.!G225)))</f>
        <v xml:space="preserve"> </v>
      </c>
      <c r="K214" s="52" t="str">
        <f>CONCATENATE(TRIM(spreedResult.!H225),"　",TRIM(spreedResult.!I225))</f>
        <v>　</v>
      </c>
      <c r="L214" s="51" t="str">
        <f>IFERROR(VLOOKUP(spreedResult.!K225,spreedResult.!$AX$4:$AY$5,2,0),"")</f>
        <v/>
      </c>
      <c r="M214" s="51" t="str">
        <f>IF(spreedResult.!L225&lt;&gt;"",TEXT(spreedResult.!L225,"YYYY")&amp;TEXT(spreedResult.!L225,"MM")&amp;TEXT(spreedResult.!L225,"DD"),"")</f>
        <v/>
      </c>
      <c r="N214" s="51"/>
      <c r="O214" s="51"/>
      <c r="P214" s="97" t="str">
        <f>IF(spreedResult.!$F225&lt;&gt;"",spreedResult.!$C$10,"")</f>
        <v/>
      </c>
      <c r="Q214" s="97" t="str">
        <f>IF(spreedResult.!$F225&lt;&gt;"",spreedResult.!$C$9,"")</f>
        <v/>
      </c>
      <c r="R214" s="54" t="str">
        <f>IF(spreedResult.!M225&lt;&gt;"",spreedResult.!M225,"")</f>
        <v/>
      </c>
      <c r="S214" s="51" t="str">
        <f>IF(spreedResult.!H225&lt;&gt;"",IF(spreedResult.!$I$8="左記ご住所に送付","2",""),"")</f>
        <v/>
      </c>
      <c r="T214" s="51"/>
      <c r="U214" s="51"/>
      <c r="V214" s="51"/>
      <c r="W214" s="51"/>
      <c r="X214" s="51"/>
      <c r="Y214" s="51"/>
      <c r="Z214" s="51"/>
      <c r="AA214" s="99"/>
      <c r="AB214" s="53" t="str">
        <f t="shared" si="50"/>
        <v/>
      </c>
      <c r="AC214" s="99"/>
      <c r="AD214" s="53" t="str">
        <f t="shared" si="51"/>
        <v/>
      </c>
      <c r="AE214" s="51"/>
      <c r="AF214" s="53" t="str">
        <f t="shared" si="52"/>
        <v/>
      </c>
      <c r="AG214" s="51"/>
      <c r="AH214" s="53" t="str">
        <f t="shared" si="53"/>
        <v/>
      </c>
      <c r="AI214" s="51"/>
      <c r="AJ214" s="53" t="str">
        <f t="shared" si="54"/>
        <v/>
      </c>
      <c r="AK214" s="51"/>
      <c r="AL214" s="53" t="str">
        <f t="shared" si="55"/>
        <v/>
      </c>
      <c r="AM214" s="51"/>
      <c r="AN214" s="53" t="str">
        <f t="shared" si="56"/>
        <v/>
      </c>
      <c r="AO214" s="51"/>
      <c r="AP214" s="53" t="str">
        <f t="shared" si="57"/>
        <v/>
      </c>
      <c r="AQ214" s="51"/>
      <c r="AR214" s="53" t="str">
        <f t="shared" si="58"/>
        <v/>
      </c>
      <c r="AS214" s="51"/>
      <c r="AT214" s="53" t="str">
        <f t="shared" si="59"/>
        <v/>
      </c>
      <c r="AU214" s="51"/>
      <c r="AV214" s="51"/>
      <c r="AW214" s="51"/>
      <c r="AX214" s="51"/>
      <c r="AY214" s="51"/>
      <c r="AZ214" s="51"/>
      <c r="BA214" s="51"/>
    </row>
    <row r="215" spans="1:53" ht="14.25" x14ac:dyDescent="0.15">
      <c r="A215" s="50"/>
      <c r="B215" s="51" t="str">
        <f>IF(spreedResult.!B226&lt;&gt;"",TEXT(spreedResult.!B226,"YYYY")&amp;TEXT(spreedResult.!B226,"MM")&amp;TEXT(spreedResult.!B226,"DD"),"")</f>
        <v/>
      </c>
      <c r="C215" s="51" t="str">
        <f>IF(spreedResult.!C226&lt;&gt;"",VLOOKUP(spreedResult.!C226,spreedResult.!$AU$1:$AV$13,2,0),"")</f>
        <v/>
      </c>
      <c r="D215" s="53"/>
      <c r="E215" s="53"/>
      <c r="F215" s="53"/>
      <c r="G215" s="53"/>
      <c r="H215" s="51" t="str">
        <f>IF(spreedResult.!P226&lt;&gt;"",VLOOKUP(spreedResult.!P226,Course!$A$2:$B$612,2,0),"")</f>
        <v/>
      </c>
      <c r="I215" s="53"/>
      <c r="J215" s="51" t="str">
        <f>CONCATENATE(TRIM(ASC(spreedResult.!F226))," ",TRIM(ASC(spreedResult.!G226)))</f>
        <v xml:space="preserve"> </v>
      </c>
      <c r="K215" s="52" t="str">
        <f>CONCATENATE(TRIM(spreedResult.!H226),"　",TRIM(spreedResult.!I226))</f>
        <v>　</v>
      </c>
      <c r="L215" s="51" t="str">
        <f>IFERROR(VLOOKUP(spreedResult.!K226,spreedResult.!$AX$4:$AY$5,2,0),"")</f>
        <v/>
      </c>
      <c r="M215" s="51" t="str">
        <f>IF(spreedResult.!L226&lt;&gt;"",TEXT(spreedResult.!L226,"YYYY")&amp;TEXT(spreedResult.!L226,"MM")&amp;TEXT(spreedResult.!L226,"DD"),"")</f>
        <v/>
      </c>
      <c r="N215" s="51"/>
      <c r="O215" s="51"/>
      <c r="P215" s="97" t="str">
        <f>IF(spreedResult.!$F226&lt;&gt;"",spreedResult.!$C$10,"")</f>
        <v/>
      </c>
      <c r="Q215" s="97" t="str">
        <f>IF(spreedResult.!$F226&lt;&gt;"",spreedResult.!$C$9,"")</f>
        <v/>
      </c>
      <c r="R215" s="54" t="str">
        <f>IF(spreedResult.!M226&lt;&gt;"",spreedResult.!M226,"")</f>
        <v/>
      </c>
      <c r="S215" s="51" t="str">
        <f>IF(spreedResult.!H226&lt;&gt;"",IF(spreedResult.!$I$8="左記ご住所に送付","2",""),"")</f>
        <v/>
      </c>
      <c r="T215" s="51"/>
      <c r="U215" s="51"/>
      <c r="V215" s="51"/>
      <c r="W215" s="51"/>
      <c r="X215" s="51"/>
      <c r="Y215" s="51"/>
      <c r="Z215" s="51"/>
      <c r="AA215" s="99"/>
      <c r="AB215" s="53" t="str">
        <f t="shared" si="50"/>
        <v/>
      </c>
      <c r="AC215" s="99"/>
      <c r="AD215" s="53" t="str">
        <f t="shared" si="51"/>
        <v/>
      </c>
      <c r="AE215" s="51"/>
      <c r="AF215" s="53" t="str">
        <f t="shared" si="52"/>
        <v/>
      </c>
      <c r="AG215" s="51"/>
      <c r="AH215" s="53" t="str">
        <f t="shared" si="53"/>
        <v/>
      </c>
      <c r="AI215" s="51"/>
      <c r="AJ215" s="53" t="str">
        <f t="shared" si="54"/>
        <v/>
      </c>
      <c r="AK215" s="51"/>
      <c r="AL215" s="53" t="str">
        <f t="shared" si="55"/>
        <v/>
      </c>
      <c r="AM215" s="51"/>
      <c r="AN215" s="53" t="str">
        <f t="shared" si="56"/>
        <v/>
      </c>
      <c r="AO215" s="51"/>
      <c r="AP215" s="53" t="str">
        <f t="shared" si="57"/>
        <v/>
      </c>
      <c r="AQ215" s="51"/>
      <c r="AR215" s="53" t="str">
        <f t="shared" si="58"/>
        <v/>
      </c>
      <c r="AS215" s="51"/>
      <c r="AT215" s="53" t="str">
        <f t="shared" si="59"/>
        <v/>
      </c>
      <c r="AU215" s="51"/>
      <c r="AV215" s="51"/>
      <c r="AW215" s="51"/>
      <c r="AX215" s="51"/>
      <c r="AY215" s="51"/>
      <c r="AZ215" s="51"/>
      <c r="BA215" s="51"/>
    </row>
    <row r="216" spans="1:53" ht="14.25" x14ac:dyDescent="0.15">
      <c r="A216" s="50"/>
      <c r="B216" s="51" t="str">
        <f>IF(spreedResult.!B227&lt;&gt;"",TEXT(spreedResult.!B227,"YYYY")&amp;TEXT(spreedResult.!B227,"MM")&amp;TEXT(spreedResult.!B227,"DD"),"")</f>
        <v/>
      </c>
      <c r="C216" s="51" t="str">
        <f>IF(spreedResult.!C227&lt;&gt;"",VLOOKUP(spreedResult.!C227,spreedResult.!$AU$1:$AV$13,2,0),"")</f>
        <v/>
      </c>
      <c r="D216" s="53"/>
      <c r="E216" s="53"/>
      <c r="F216" s="53"/>
      <c r="G216" s="53"/>
      <c r="H216" s="51" t="str">
        <f>IF(spreedResult.!P227&lt;&gt;"",VLOOKUP(spreedResult.!P227,Course!$A$2:$B$612,2,0),"")</f>
        <v/>
      </c>
      <c r="I216" s="53"/>
      <c r="J216" s="51" t="str">
        <f>CONCATENATE(TRIM(ASC(spreedResult.!F227))," ",TRIM(ASC(spreedResult.!G227)))</f>
        <v xml:space="preserve"> </v>
      </c>
      <c r="K216" s="52" t="str">
        <f>CONCATENATE(TRIM(spreedResult.!H227),"　",TRIM(spreedResult.!I227))</f>
        <v>　</v>
      </c>
      <c r="L216" s="51" t="str">
        <f>IFERROR(VLOOKUP(spreedResult.!K227,spreedResult.!$AX$4:$AY$5,2,0),"")</f>
        <v/>
      </c>
      <c r="M216" s="51" t="str">
        <f>IF(spreedResult.!L227&lt;&gt;"",TEXT(spreedResult.!L227,"YYYY")&amp;TEXT(spreedResult.!L227,"MM")&amp;TEXT(spreedResult.!L227,"DD"),"")</f>
        <v/>
      </c>
      <c r="N216" s="51"/>
      <c r="O216" s="51"/>
      <c r="P216" s="97" t="str">
        <f>IF(spreedResult.!$F227&lt;&gt;"",spreedResult.!$C$10,"")</f>
        <v/>
      </c>
      <c r="Q216" s="97" t="str">
        <f>IF(spreedResult.!$F227&lt;&gt;"",spreedResult.!$C$9,"")</f>
        <v/>
      </c>
      <c r="R216" s="54" t="str">
        <f>IF(spreedResult.!M227&lt;&gt;"",spreedResult.!M227,"")</f>
        <v/>
      </c>
      <c r="S216" s="51" t="str">
        <f>IF(spreedResult.!H227&lt;&gt;"",IF(spreedResult.!$I$8="左記ご住所に送付","2",""),"")</f>
        <v/>
      </c>
      <c r="T216" s="51"/>
      <c r="U216" s="51"/>
      <c r="V216" s="51"/>
      <c r="W216" s="51"/>
      <c r="X216" s="51"/>
      <c r="Y216" s="51"/>
      <c r="Z216" s="51"/>
      <c r="AA216" s="99"/>
      <c r="AB216" s="53" t="str">
        <f t="shared" si="50"/>
        <v/>
      </c>
      <c r="AC216" s="99"/>
      <c r="AD216" s="53" t="str">
        <f t="shared" si="51"/>
        <v/>
      </c>
      <c r="AE216" s="51"/>
      <c r="AF216" s="53" t="str">
        <f t="shared" si="52"/>
        <v/>
      </c>
      <c r="AG216" s="51"/>
      <c r="AH216" s="53" t="str">
        <f t="shared" si="53"/>
        <v/>
      </c>
      <c r="AI216" s="51"/>
      <c r="AJ216" s="53" t="str">
        <f t="shared" si="54"/>
        <v/>
      </c>
      <c r="AK216" s="51"/>
      <c r="AL216" s="53" t="str">
        <f t="shared" si="55"/>
        <v/>
      </c>
      <c r="AM216" s="51"/>
      <c r="AN216" s="53" t="str">
        <f t="shared" si="56"/>
        <v/>
      </c>
      <c r="AO216" s="51"/>
      <c r="AP216" s="53" t="str">
        <f t="shared" si="57"/>
        <v/>
      </c>
      <c r="AQ216" s="51"/>
      <c r="AR216" s="53" t="str">
        <f t="shared" si="58"/>
        <v/>
      </c>
      <c r="AS216" s="51"/>
      <c r="AT216" s="53" t="str">
        <f t="shared" si="59"/>
        <v/>
      </c>
      <c r="AU216" s="51"/>
      <c r="AV216" s="51"/>
      <c r="AW216" s="51"/>
      <c r="AX216" s="51"/>
      <c r="AY216" s="51"/>
      <c r="AZ216" s="51"/>
      <c r="BA216" s="51"/>
    </row>
    <row r="217" spans="1:53" ht="14.25" x14ac:dyDescent="0.15">
      <c r="A217" s="50"/>
      <c r="B217" s="51" t="str">
        <f>IF(spreedResult.!B228&lt;&gt;"",TEXT(spreedResult.!B228,"YYYY")&amp;TEXT(spreedResult.!B228,"MM")&amp;TEXT(spreedResult.!B228,"DD"),"")</f>
        <v/>
      </c>
      <c r="C217" s="51" t="str">
        <f>IF(spreedResult.!C228&lt;&gt;"",VLOOKUP(spreedResult.!C228,spreedResult.!$AU$1:$AV$13,2,0),"")</f>
        <v/>
      </c>
      <c r="D217" s="53"/>
      <c r="E217" s="53"/>
      <c r="F217" s="53"/>
      <c r="G217" s="53"/>
      <c r="H217" s="51" t="str">
        <f>IF(spreedResult.!P228&lt;&gt;"",VLOOKUP(spreedResult.!P228,Course!$A$2:$B$612,2,0),"")</f>
        <v/>
      </c>
      <c r="I217" s="53"/>
      <c r="J217" s="51" t="str">
        <f>CONCATENATE(TRIM(ASC(spreedResult.!F228))," ",TRIM(ASC(spreedResult.!G228)))</f>
        <v xml:space="preserve"> </v>
      </c>
      <c r="K217" s="52" t="str">
        <f>CONCATENATE(TRIM(spreedResult.!H228),"　",TRIM(spreedResult.!I228))</f>
        <v>　</v>
      </c>
      <c r="L217" s="51" t="str">
        <f>IFERROR(VLOOKUP(spreedResult.!K228,spreedResult.!$AX$4:$AY$5,2,0),"")</f>
        <v/>
      </c>
      <c r="M217" s="51" t="str">
        <f>IF(spreedResult.!L228&lt;&gt;"",TEXT(spreedResult.!L228,"YYYY")&amp;TEXT(spreedResult.!L228,"MM")&amp;TEXT(spreedResult.!L228,"DD"),"")</f>
        <v/>
      </c>
      <c r="N217" s="51"/>
      <c r="O217" s="51"/>
      <c r="P217" s="97" t="str">
        <f>IF(spreedResult.!$F228&lt;&gt;"",spreedResult.!$C$10,"")</f>
        <v/>
      </c>
      <c r="Q217" s="97" t="str">
        <f>IF(spreedResult.!$F228&lt;&gt;"",spreedResult.!$C$9,"")</f>
        <v/>
      </c>
      <c r="R217" s="54" t="str">
        <f>IF(spreedResult.!M228&lt;&gt;"",spreedResult.!M228,"")</f>
        <v/>
      </c>
      <c r="S217" s="51" t="str">
        <f>IF(spreedResult.!H228&lt;&gt;"",IF(spreedResult.!$I$8="左記ご住所に送付","2",""),"")</f>
        <v/>
      </c>
      <c r="T217" s="51"/>
      <c r="U217" s="51"/>
      <c r="V217" s="51"/>
      <c r="W217" s="51"/>
      <c r="X217" s="51"/>
      <c r="Y217" s="51"/>
      <c r="Z217" s="51"/>
      <c r="AA217" s="99"/>
      <c r="AB217" s="53" t="str">
        <f t="shared" si="50"/>
        <v/>
      </c>
      <c r="AC217" s="99"/>
      <c r="AD217" s="53" t="str">
        <f t="shared" si="51"/>
        <v/>
      </c>
      <c r="AE217" s="51"/>
      <c r="AF217" s="53" t="str">
        <f t="shared" si="52"/>
        <v/>
      </c>
      <c r="AG217" s="51"/>
      <c r="AH217" s="53" t="str">
        <f t="shared" si="53"/>
        <v/>
      </c>
      <c r="AI217" s="51"/>
      <c r="AJ217" s="53" t="str">
        <f t="shared" si="54"/>
        <v/>
      </c>
      <c r="AK217" s="51"/>
      <c r="AL217" s="53" t="str">
        <f t="shared" si="55"/>
        <v/>
      </c>
      <c r="AM217" s="51"/>
      <c r="AN217" s="53" t="str">
        <f t="shared" si="56"/>
        <v/>
      </c>
      <c r="AO217" s="51"/>
      <c r="AP217" s="53" t="str">
        <f t="shared" si="57"/>
        <v/>
      </c>
      <c r="AQ217" s="51"/>
      <c r="AR217" s="53" t="str">
        <f t="shared" si="58"/>
        <v/>
      </c>
      <c r="AS217" s="51"/>
      <c r="AT217" s="53" t="str">
        <f t="shared" si="59"/>
        <v/>
      </c>
      <c r="AU217" s="51"/>
      <c r="AV217" s="51"/>
      <c r="AW217" s="51"/>
      <c r="AX217" s="51"/>
      <c r="AY217" s="51"/>
      <c r="AZ217" s="51"/>
      <c r="BA217" s="51"/>
    </row>
    <row r="218" spans="1:53" ht="14.25" x14ac:dyDescent="0.15">
      <c r="A218" s="50"/>
      <c r="B218" s="51" t="str">
        <f>IF(spreedResult.!B229&lt;&gt;"",TEXT(spreedResult.!B229,"YYYY")&amp;TEXT(spreedResult.!B229,"MM")&amp;TEXT(spreedResult.!B229,"DD"),"")</f>
        <v/>
      </c>
      <c r="C218" s="51" t="str">
        <f>IF(spreedResult.!C229&lt;&gt;"",VLOOKUP(spreedResult.!C229,spreedResult.!$AU$1:$AV$13,2,0),"")</f>
        <v/>
      </c>
      <c r="D218" s="53"/>
      <c r="E218" s="53"/>
      <c r="F218" s="53"/>
      <c r="G218" s="53"/>
      <c r="H218" s="51" t="str">
        <f>IF(spreedResult.!P229&lt;&gt;"",VLOOKUP(spreedResult.!P229,Course!$A$2:$B$612,2,0),"")</f>
        <v/>
      </c>
      <c r="I218" s="53"/>
      <c r="J218" s="51" t="str">
        <f>CONCATENATE(TRIM(ASC(spreedResult.!F229))," ",TRIM(ASC(spreedResult.!G229)))</f>
        <v xml:space="preserve"> </v>
      </c>
      <c r="K218" s="52" t="str">
        <f>CONCATENATE(TRIM(spreedResult.!H229),"　",TRIM(spreedResult.!I229))</f>
        <v>　</v>
      </c>
      <c r="L218" s="51" t="str">
        <f>IFERROR(VLOOKUP(spreedResult.!K229,spreedResult.!$AX$4:$AY$5,2,0),"")</f>
        <v/>
      </c>
      <c r="M218" s="51" t="str">
        <f>IF(spreedResult.!L229&lt;&gt;"",TEXT(spreedResult.!L229,"YYYY")&amp;TEXT(spreedResult.!L229,"MM")&amp;TEXT(spreedResult.!L229,"DD"),"")</f>
        <v/>
      </c>
      <c r="N218" s="51"/>
      <c r="O218" s="51"/>
      <c r="P218" s="97" t="str">
        <f>IF(spreedResult.!$F229&lt;&gt;"",spreedResult.!$C$10,"")</f>
        <v/>
      </c>
      <c r="Q218" s="97" t="str">
        <f>IF(spreedResult.!$F229&lt;&gt;"",spreedResult.!$C$9,"")</f>
        <v/>
      </c>
      <c r="R218" s="54" t="str">
        <f>IF(spreedResult.!M229&lt;&gt;"",spreedResult.!M229,"")</f>
        <v/>
      </c>
      <c r="S218" s="51" t="str">
        <f>IF(spreedResult.!H229&lt;&gt;"",IF(spreedResult.!$I$8="左記ご住所に送付","2",""),"")</f>
        <v/>
      </c>
      <c r="T218" s="51"/>
      <c r="U218" s="51"/>
      <c r="V218" s="51"/>
      <c r="W218" s="51"/>
      <c r="X218" s="51"/>
      <c r="Y218" s="51"/>
      <c r="Z218" s="51"/>
      <c r="AA218" s="99"/>
      <c r="AB218" s="53" t="str">
        <f t="shared" si="50"/>
        <v/>
      </c>
      <c r="AC218" s="99"/>
      <c r="AD218" s="53" t="str">
        <f t="shared" si="51"/>
        <v/>
      </c>
      <c r="AE218" s="51"/>
      <c r="AF218" s="53" t="str">
        <f t="shared" si="52"/>
        <v/>
      </c>
      <c r="AG218" s="51"/>
      <c r="AH218" s="53" t="str">
        <f t="shared" si="53"/>
        <v/>
      </c>
      <c r="AI218" s="51"/>
      <c r="AJ218" s="53" t="str">
        <f t="shared" si="54"/>
        <v/>
      </c>
      <c r="AK218" s="51"/>
      <c r="AL218" s="53" t="str">
        <f t="shared" si="55"/>
        <v/>
      </c>
      <c r="AM218" s="51"/>
      <c r="AN218" s="53" t="str">
        <f t="shared" si="56"/>
        <v/>
      </c>
      <c r="AO218" s="51"/>
      <c r="AP218" s="53" t="str">
        <f t="shared" si="57"/>
        <v/>
      </c>
      <c r="AQ218" s="51"/>
      <c r="AR218" s="53" t="str">
        <f t="shared" si="58"/>
        <v/>
      </c>
      <c r="AS218" s="51"/>
      <c r="AT218" s="53" t="str">
        <f t="shared" si="59"/>
        <v/>
      </c>
      <c r="AU218" s="51"/>
      <c r="AV218" s="51"/>
      <c r="AW218" s="51"/>
      <c r="AX218" s="51"/>
      <c r="AY218" s="51"/>
      <c r="AZ218" s="51"/>
      <c r="BA218" s="51"/>
    </row>
    <row r="219" spans="1:53" ht="14.25" x14ac:dyDescent="0.15">
      <c r="A219" s="50"/>
      <c r="B219" s="51" t="str">
        <f>IF(spreedResult.!B230&lt;&gt;"",TEXT(spreedResult.!B230,"YYYY")&amp;TEXT(spreedResult.!B230,"MM")&amp;TEXT(spreedResult.!B230,"DD"),"")</f>
        <v/>
      </c>
      <c r="C219" s="51" t="str">
        <f>IF(spreedResult.!C230&lt;&gt;"",VLOOKUP(spreedResult.!C230,spreedResult.!$AU$1:$AV$13,2,0),"")</f>
        <v/>
      </c>
      <c r="D219" s="53"/>
      <c r="E219" s="53"/>
      <c r="F219" s="53"/>
      <c r="G219" s="53"/>
      <c r="H219" s="51" t="str">
        <f>IF(spreedResult.!P230&lt;&gt;"",VLOOKUP(spreedResult.!P230,Course!$A$2:$B$612,2,0),"")</f>
        <v/>
      </c>
      <c r="I219" s="53"/>
      <c r="J219" s="51" t="str">
        <f>CONCATENATE(TRIM(ASC(spreedResult.!F230))," ",TRIM(ASC(spreedResult.!G230)))</f>
        <v xml:space="preserve"> </v>
      </c>
      <c r="K219" s="52" t="str">
        <f>CONCATENATE(TRIM(spreedResult.!H230),"　",TRIM(spreedResult.!I230))</f>
        <v>　</v>
      </c>
      <c r="L219" s="51" t="str">
        <f>IFERROR(VLOOKUP(spreedResult.!K230,spreedResult.!$AX$4:$AY$5,2,0),"")</f>
        <v/>
      </c>
      <c r="M219" s="51" t="str">
        <f>IF(spreedResult.!L230&lt;&gt;"",TEXT(spreedResult.!L230,"YYYY")&amp;TEXT(spreedResult.!L230,"MM")&amp;TEXT(spreedResult.!L230,"DD"),"")</f>
        <v/>
      </c>
      <c r="N219" s="51"/>
      <c r="O219" s="51"/>
      <c r="P219" s="97" t="str">
        <f>IF(spreedResult.!$F230&lt;&gt;"",spreedResult.!$C$10,"")</f>
        <v/>
      </c>
      <c r="Q219" s="97" t="str">
        <f>IF(spreedResult.!$F230&lt;&gt;"",spreedResult.!$C$9,"")</f>
        <v/>
      </c>
      <c r="R219" s="54" t="str">
        <f>IF(spreedResult.!M230&lt;&gt;"",spreedResult.!M230,"")</f>
        <v/>
      </c>
      <c r="S219" s="51" t="str">
        <f>IF(spreedResult.!H230&lt;&gt;"",IF(spreedResult.!$I$8="左記ご住所に送付","2",""),"")</f>
        <v/>
      </c>
      <c r="T219" s="51"/>
      <c r="U219" s="51"/>
      <c r="V219" s="51"/>
      <c r="W219" s="51"/>
      <c r="X219" s="51"/>
      <c r="Y219" s="51"/>
      <c r="Z219" s="51"/>
      <c r="AA219" s="99"/>
      <c r="AB219" s="53" t="str">
        <f t="shared" si="50"/>
        <v/>
      </c>
      <c r="AC219" s="99"/>
      <c r="AD219" s="53" t="str">
        <f t="shared" si="51"/>
        <v/>
      </c>
      <c r="AE219" s="51"/>
      <c r="AF219" s="53" t="str">
        <f t="shared" si="52"/>
        <v/>
      </c>
      <c r="AG219" s="51"/>
      <c r="AH219" s="53" t="str">
        <f t="shared" si="53"/>
        <v/>
      </c>
      <c r="AI219" s="51"/>
      <c r="AJ219" s="53" t="str">
        <f t="shared" si="54"/>
        <v/>
      </c>
      <c r="AK219" s="51"/>
      <c r="AL219" s="53" t="str">
        <f t="shared" si="55"/>
        <v/>
      </c>
      <c r="AM219" s="51"/>
      <c r="AN219" s="53" t="str">
        <f t="shared" si="56"/>
        <v/>
      </c>
      <c r="AO219" s="51"/>
      <c r="AP219" s="53" t="str">
        <f t="shared" si="57"/>
        <v/>
      </c>
      <c r="AQ219" s="51"/>
      <c r="AR219" s="53" t="str">
        <f t="shared" si="58"/>
        <v/>
      </c>
      <c r="AS219" s="51"/>
      <c r="AT219" s="53" t="str">
        <f t="shared" si="59"/>
        <v/>
      </c>
      <c r="AU219" s="51"/>
      <c r="AV219" s="51"/>
      <c r="AW219" s="51"/>
      <c r="AX219" s="51"/>
      <c r="AY219" s="51"/>
      <c r="AZ219" s="51"/>
      <c r="BA219" s="51"/>
    </row>
    <row r="220" spans="1:53" ht="14.25" x14ac:dyDescent="0.15">
      <c r="A220" s="50"/>
      <c r="B220" s="51" t="str">
        <f>IF(spreedResult.!B231&lt;&gt;"",TEXT(spreedResult.!B231,"YYYY")&amp;TEXT(spreedResult.!B231,"MM")&amp;TEXT(spreedResult.!B231,"DD"),"")</f>
        <v/>
      </c>
      <c r="C220" s="51" t="str">
        <f>IF(spreedResult.!C231&lt;&gt;"",VLOOKUP(spreedResult.!C231,spreedResult.!$AU$1:$AV$13,2,0),"")</f>
        <v/>
      </c>
      <c r="D220" s="53"/>
      <c r="E220" s="53"/>
      <c r="F220" s="53"/>
      <c r="G220" s="53"/>
      <c r="H220" s="51" t="str">
        <f>IF(spreedResult.!P231&lt;&gt;"",VLOOKUP(spreedResult.!P231,Course!$A$2:$B$612,2,0),"")</f>
        <v/>
      </c>
      <c r="I220" s="53"/>
      <c r="J220" s="51" t="str">
        <f>CONCATENATE(TRIM(ASC(spreedResult.!F231))," ",TRIM(ASC(spreedResult.!G231)))</f>
        <v xml:space="preserve"> </v>
      </c>
      <c r="K220" s="52" t="str">
        <f>CONCATENATE(TRIM(spreedResult.!H231),"　",TRIM(spreedResult.!I231))</f>
        <v>　</v>
      </c>
      <c r="L220" s="51" t="str">
        <f>IFERROR(VLOOKUP(spreedResult.!K231,spreedResult.!$AX$4:$AY$5,2,0),"")</f>
        <v/>
      </c>
      <c r="M220" s="51" t="str">
        <f>IF(spreedResult.!L231&lt;&gt;"",TEXT(spreedResult.!L231,"YYYY")&amp;TEXT(spreedResult.!L231,"MM")&amp;TEXT(spreedResult.!L231,"DD"),"")</f>
        <v/>
      </c>
      <c r="N220" s="51"/>
      <c r="O220" s="51"/>
      <c r="P220" s="97" t="str">
        <f>IF(spreedResult.!$F231&lt;&gt;"",spreedResult.!$C$10,"")</f>
        <v/>
      </c>
      <c r="Q220" s="97" t="str">
        <f>IF(spreedResult.!$F231&lt;&gt;"",spreedResult.!$C$9,"")</f>
        <v/>
      </c>
      <c r="R220" s="54" t="str">
        <f>IF(spreedResult.!M231&lt;&gt;"",spreedResult.!M231,"")</f>
        <v/>
      </c>
      <c r="S220" s="51" t="str">
        <f>IF(spreedResult.!H231&lt;&gt;"",IF(spreedResult.!$I$8="左記ご住所に送付","2",""),"")</f>
        <v/>
      </c>
      <c r="T220" s="51"/>
      <c r="U220" s="51"/>
      <c r="V220" s="51"/>
      <c r="W220" s="51"/>
      <c r="X220" s="51"/>
      <c r="Y220" s="51"/>
      <c r="Z220" s="51"/>
      <c r="AA220" s="99"/>
      <c r="AB220" s="53" t="str">
        <f t="shared" si="50"/>
        <v/>
      </c>
      <c r="AC220" s="99"/>
      <c r="AD220" s="53" t="str">
        <f t="shared" si="51"/>
        <v/>
      </c>
      <c r="AE220" s="51"/>
      <c r="AF220" s="53" t="str">
        <f t="shared" si="52"/>
        <v/>
      </c>
      <c r="AG220" s="51"/>
      <c r="AH220" s="53" t="str">
        <f t="shared" si="53"/>
        <v/>
      </c>
      <c r="AI220" s="51"/>
      <c r="AJ220" s="53" t="str">
        <f t="shared" si="54"/>
        <v/>
      </c>
      <c r="AK220" s="51"/>
      <c r="AL220" s="53" t="str">
        <f t="shared" si="55"/>
        <v/>
      </c>
      <c r="AM220" s="51"/>
      <c r="AN220" s="53" t="str">
        <f t="shared" si="56"/>
        <v/>
      </c>
      <c r="AO220" s="51"/>
      <c r="AP220" s="53" t="str">
        <f t="shared" si="57"/>
        <v/>
      </c>
      <c r="AQ220" s="51"/>
      <c r="AR220" s="53" t="str">
        <f t="shared" si="58"/>
        <v/>
      </c>
      <c r="AS220" s="51"/>
      <c r="AT220" s="53" t="str">
        <f t="shared" si="59"/>
        <v/>
      </c>
      <c r="AU220" s="51"/>
      <c r="AV220" s="51"/>
      <c r="AW220" s="51"/>
      <c r="AX220" s="51"/>
      <c r="AY220" s="51"/>
      <c r="AZ220" s="51"/>
      <c r="BA220" s="51"/>
    </row>
    <row r="221" spans="1:53" ht="14.25" x14ac:dyDescent="0.15">
      <c r="A221" s="50"/>
      <c r="B221" s="51" t="str">
        <f>IF(spreedResult.!B232&lt;&gt;"",TEXT(spreedResult.!B232,"YYYY")&amp;TEXT(spreedResult.!B232,"MM")&amp;TEXT(spreedResult.!B232,"DD"),"")</f>
        <v/>
      </c>
      <c r="C221" s="51" t="str">
        <f>IF(spreedResult.!C232&lt;&gt;"",VLOOKUP(spreedResult.!C232,spreedResult.!$AU$1:$AV$13,2,0),"")</f>
        <v/>
      </c>
      <c r="D221" s="53"/>
      <c r="E221" s="53"/>
      <c r="F221" s="53"/>
      <c r="G221" s="53"/>
      <c r="H221" s="51" t="str">
        <f>IF(spreedResult.!P232&lt;&gt;"",VLOOKUP(spreedResult.!P232,Course!$A$2:$B$612,2,0),"")</f>
        <v/>
      </c>
      <c r="I221" s="53"/>
      <c r="J221" s="51" t="str">
        <f>CONCATENATE(TRIM(ASC(spreedResult.!F232))," ",TRIM(ASC(spreedResult.!G232)))</f>
        <v xml:space="preserve"> </v>
      </c>
      <c r="K221" s="52" t="str">
        <f>CONCATENATE(TRIM(spreedResult.!H232),"　",TRIM(spreedResult.!I232))</f>
        <v>　</v>
      </c>
      <c r="L221" s="51" t="str">
        <f>IFERROR(VLOOKUP(spreedResult.!K232,spreedResult.!$AX$4:$AY$5,2,0),"")</f>
        <v/>
      </c>
      <c r="M221" s="51" t="str">
        <f>IF(spreedResult.!L232&lt;&gt;"",TEXT(spreedResult.!L232,"YYYY")&amp;TEXT(spreedResult.!L232,"MM")&amp;TEXT(spreedResult.!L232,"DD"),"")</f>
        <v/>
      </c>
      <c r="N221" s="51"/>
      <c r="O221" s="51"/>
      <c r="P221" s="97" t="str">
        <f>IF(spreedResult.!$F232&lt;&gt;"",spreedResult.!$C$10,"")</f>
        <v/>
      </c>
      <c r="Q221" s="97" t="str">
        <f>IF(spreedResult.!$F232&lt;&gt;"",spreedResult.!$C$9,"")</f>
        <v/>
      </c>
      <c r="R221" s="54" t="str">
        <f>IF(spreedResult.!M232&lt;&gt;"",spreedResult.!M232,"")</f>
        <v/>
      </c>
      <c r="S221" s="51" t="str">
        <f>IF(spreedResult.!H232&lt;&gt;"",IF(spreedResult.!$I$8="左記ご住所に送付","2",""),"")</f>
        <v/>
      </c>
      <c r="T221" s="51"/>
      <c r="U221" s="51"/>
      <c r="V221" s="51"/>
      <c r="W221" s="51"/>
      <c r="X221" s="51"/>
      <c r="Y221" s="51"/>
      <c r="Z221" s="51"/>
      <c r="AA221" s="99"/>
      <c r="AB221" s="53" t="str">
        <f t="shared" si="50"/>
        <v/>
      </c>
      <c r="AC221" s="99"/>
      <c r="AD221" s="53" t="str">
        <f t="shared" si="51"/>
        <v/>
      </c>
      <c r="AE221" s="51"/>
      <c r="AF221" s="53" t="str">
        <f t="shared" si="52"/>
        <v/>
      </c>
      <c r="AG221" s="51"/>
      <c r="AH221" s="53" t="str">
        <f t="shared" si="53"/>
        <v/>
      </c>
      <c r="AI221" s="51"/>
      <c r="AJ221" s="53" t="str">
        <f t="shared" si="54"/>
        <v/>
      </c>
      <c r="AK221" s="51"/>
      <c r="AL221" s="53" t="str">
        <f t="shared" si="55"/>
        <v/>
      </c>
      <c r="AM221" s="51"/>
      <c r="AN221" s="53" t="str">
        <f t="shared" si="56"/>
        <v/>
      </c>
      <c r="AO221" s="51"/>
      <c r="AP221" s="53" t="str">
        <f t="shared" si="57"/>
        <v/>
      </c>
      <c r="AQ221" s="51"/>
      <c r="AR221" s="53" t="str">
        <f t="shared" si="58"/>
        <v/>
      </c>
      <c r="AS221" s="51"/>
      <c r="AT221" s="53" t="str">
        <f t="shared" si="59"/>
        <v/>
      </c>
      <c r="AU221" s="51"/>
      <c r="AV221" s="51"/>
      <c r="AW221" s="51"/>
      <c r="AX221" s="51"/>
      <c r="AY221" s="51"/>
      <c r="AZ221" s="51"/>
      <c r="BA221" s="51"/>
    </row>
    <row r="222" spans="1:53" ht="14.25" x14ac:dyDescent="0.15">
      <c r="A222" s="50"/>
      <c r="B222" s="51" t="str">
        <f>IF(spreedResult.!B233&lt;&gt;"",TEXT(spreedResult.!B233,"YYYY")&amp;TEXT(spreedResult.!B233,"MM")&amp;TEXT(spreedResult.!B233,"DD"),"")</f>
        <v/>
      </c>
      <c r="C222" s="51" t="str">
        <f>IF(spreedResult.!C233&lt;&gt;"",VLOOKUP(spreedResult.!C233,spreedResult.!$AU$1:$AV$13,2,0),"")</f>
        <v/>
      </c>
      <c r="D222" s="53"/>
      <c r="E222" s="53"/>
      <c r="F222" s="53"/>
      <c r="G222" s="53"/>
      <c r="H222" s="51" t="str">
        <f>IF(spreedResult.!P233&lt;&gt;"",VLOOKUP(spreedResult.!P233,Course!$A$2:$B$612,2,0),"")</f>
        <v/>
      </c>
      <c r="I222" s="53"/>
      <c r="J222" s="51" t="str">
        <f>CONCATENATE(TRIM(ASC(spreedResult.!F233))," ",TRIM(ASC(spreedResult.!G233)))</f>
        <v xml:space="preserve"> </v>
      </c>
      <c r="K222" s="52" t="str">
        <f>CONCATENATE(TRIM(spreedResult.!H233),"　",TRIM(spreedResult.!I233))</f>
        <v>　</v>
      </c>
      <c r="L222" s="51" t="str">
        <f>IFERROR(VLOOKUP(spreedResult.!K233,spreedResult.!$AX$4:$AY$5,2,0),"")</f>
        <v/>
      </c>
      <c r="M222" s="51" t="str">
        <f>IF(spreedResult.!L233&lt;&gt;"",TEXT(spreedResult.!L233,"YYYY")&amp;TEXT(spreedResult.!L233,"MM")&amp;TEXT(spreedResult.!L233,"DD"),"")</f>
        <v/>
      </c>
      <c r="N222" s="51"/>
      <c r="O222" s="51"/>
      <c r="P222" s="97" t="str">
        <f>IF(spreedResult.!$F233&lt;&gt;"",spreedResult.!$C$10,"")</f>
        <v/>
      </c>
      <c r="Q222" s="97" t="str">
        <f>IF(spreedResult.!$F233&lt;&gt;"",spreedResult.!$C$9,"")</f>
        <v/>
      </c>
      <c r="R222" s="54" t="str">
        <f>IF(spreedResult.!M233&lt;&gt;"",spreedResult.!M233,"")</f>
        <v/>
      </c>
      <c r="S222" s="51" t="str">
        <f>IF(spreedResult.!H233&lt;&gt;"",IF(spreedResult.!$I$8="左記ご住所に送付","2",""),"")</f>
        <v/>
      </c>
      <c r="T222" s="51"/>
      <c r="U222" s="51"/>
      <c r="V222" s="51"/>
      <c r="W222" s="51"/>
      <c r="X222" s="51"/>
      <c r="Y222" s="51"/>
      <c r="Z222" s="51"/>
      <c r="AA222" s="99"/>
      <c r="AB222" s="53" t="str">
        <f t="shared" si="50"/>
        <v/>
      </c>
      <c r="AC222" s="99"/>
      <c r="AD222" s="53" t="str">
        <f t="shared" si="51"/>
        <v/>
      </c>
      <c r="AE222" s="51"/>
      <c r="AF222" s="53" t="str">
        <f t="shared" si="52"/>
        <v/>
      </c>
      <c r="AG222" s="51"/>
      <c r="AH222" s="53" t="str">
        <f t="shared" si="53"/>
        <v/>
      </c>
      <c r="AI222" s="51"/>
      <c r="AJ222" s="53" t="str">
        <f t="shared" si="54"/>
        <v/>
      </c>
      <c r="AK222" s="51"/>
      <c r="AL222" s="53" t="str">
        <f t="shared" si="55"/>
        <v/>
      </c>
      <c r="AM222" s="51"/>
      <c r="AN222" s="53" t="str">
        <f t="shared" si="56"/>
        <v/>
      </c>
      <c r="AO222" s="51"/>
      <c r="AP222" s="53" t="str">
        <f t="shared" si="57"/>
        <v/>
      </c>
      <c r="AQ222" s="51"/>
      <c r="AR222" s="53" t="str">
        <f t="shared" si="58"/>
        <v/>
      </c>
      <c r="AS222" s="51"/>
      <c r="AT222" s="53" t="str">
        <f t="shared" si="59"/>
        <v/>
      </c>
      <c r="AU222" s="51"/>
      <c r="AV222" s="51"/>
      <c r="AW222" s="51"/>
      <c r="AX222" s="51"/>
      <c r="AY222" s="51"/>
      <c r="AZ222" s="51"/>
      <c r="BA222" s="51"/>
    </row>
    <row r="223" spans="1:53" ht="14.25" x14ac:dyDescent="0.15">
      <c r="A223" s="50"/>
      <c r="B223" s="51" t="str">
        <f>IF(spreedResult.!B234&lt;&gt;"",TEXT(spreedResult.!B234,"YYYY")&amp;TEXT(spreedResult.!B234,"MM")&amp;TEXT(spreedResult.!B234,"DD"),"")</f>
        <v/>
      </c>
      <c r="C223" s="51" t="str">
        <f>IF(spreedResult.!C234&lt;&gt;"",VLOOKUP(spreedResult.!C234,spreedResult.!$AU$1:$AV$13,2,0),"")</f>
        <v/>
      </c>
      <c r="D223" s="53"/>
      <c r="E223" s="53"/>
      <c r="F223" s="53"/>
      <c r="G223" s="53"/>
      <c r="H223" s="51" t="str">
        <f>IF(spreedResult.!P234&lt;&gt;"",VLOOKUP(spreedResult.!P234,Course!$A$2:$B$612,2,0),"")</f>
        <v/>
      </c>
      <c r="I223" s="53"/>
      <c r="J223" s="51" t="str">
        <f>CONCATENATE(TRIM(ASC(spreedResult.!F234))," ",TRIM(ASC(spreedResult.!G234)))</f>
        <v xml:space="preserve"> </v>
      </c>
      <c r="K223" s="52" t="str">
        <f>CONCATENATE(TRIM(spreedResult.!H234),"　",TRIM(spreedResult.!I234))</f>
        <v>　</v>
      </c>
      <c r="L223" s="51" t="str">
        <f>IFERROR(VLOOKUP(spreedResult.!K234,spreedResult.!$AX$4:$AY$5,2,0),"")</f>
        <v/>
      </c>
      <c r="M223" s="51" t="str">
        <f>IF(spreedResult.!L234&lt;&gt;"",TEXT(spreedResult.!L234,"YYYY")&amp;TEXT(spreedResult.!L234,"MM")&amp;TEXT(spreedResult.!L234,"DD"),"")</f>
        <v/>
      </c>
      <c r="N223" s="51"/>
      <c r="O223" s="51"/>
      <c r="P223" s="97" t="str">
        <f>IF(spreedResult.!$F234&lt;&gt;"",spreedResult.!$C$10,"")</f>
        <v/>
      </c>
      <c r="Q223" s="97" t="str">
        <f>IF(spreedResult.!$F234&lt;&gt;"",spreedResult.!$C$9,"")</f>
        <v/>
      </c>
      <c r="R223" s="54" t="str">
        <f>IF(spreedResult.!M234&lt;&gt;"",spreedResult.!M234,"")</f>
        <v/>
      </c>
      <c r="S223" s="51" t="str">
        <f>IF(spreedResult.!H234&lt;&gt;"",IF(spreedResult.!$I$8="左記ご住所に送付","2",""),"")</f>
        <v/>
      </c>
      <c r="T223" s="51"/>
      <c r="U223" s="51"/>
      <c r="V223" s="51"/>
      <c r="W223" s="51"/>
      <c r="X223" s="51"/>
      <c r="Y223" s="51"/>
      <c r="Z223" s="51"/>
      <c r="AA223" s="99"/>
      <c r="AB223" s="53" t="str">
        <f t="shared" si="50"/>
        <v/>
      </c>
      <c r="AC223" s="99"/>
      <c r="AD223" s="53" t="str">
        <f t="shared" si="51"/>
        <v/>
      </c>
      <c r="AE223" s="51"/>
      <c r="AF223" s="53" t="str">
        <f t="shared" si="52"/>
        <v/>
      </c>
      <c r="AG223" s="51"/>
      <c r="AH223" s="53" t="str">
        <f t="shared" si="53"/>
        <v/>
      </c>
      <c r="AI223" s="51"/>
      <c r="AJ223" s="53" t="str">
        <f t="shared" si="54"/>
        <v/>
      </c>
      <c r="AK223" s="51"/>
      <c r="AL223" s="53" t="str">
        <f t="shared" si="55"/>
        <v/>
      </c>
      <c r="AM223" s="51"/>
      <c r="AN223" s="53" t="str">
        <f t="shared" si="56"/>
        <v/>
      </c>
      <c r="AO223" s="51"/>
      <c r="AP223" s="53" t="str">
        <f t="shared" si="57"/>
        <v/>
      </c>
      <c r="AQ223" s="51"/>
      <c r="AR223" s="53" t="str">
        <f t="shared" si="58"/>
        <v/>
      </c>
      <c r="AS223" s="51"/>
      <c r="AT223" s="53" t="str">
        <f t="shared" si="59"/>
        <v/>
      </c>
      <c r="AU223" s="51"/>
      <c r="AV223" s="51"/>
      <c r="AW223" s="51"/>
      <c r="AX223" s="51"/>
      <c r="AY223" s="51"/>
      <c r="AZ223" s="51"/>
      <c r="BA223" s="51"/>
    </row>
    <row r="224" spans="1:53" ht="14.25" x14ac:dyDescent="0.15">
      <c r="A224" s="50"/>
      <c r="B224" s="51" t="str">
        <f>IF(spreedResult.!B235&lt;&gt;"",TEXT(spreedResult.!B235,"YYYY")&amp;TEXT(spreedResult.!B235,"MM")&amp;TEXT(spreedResult.!B235,"DD"),"")</f>
        <v/>
      </c>
      <c r="C224" s="51" t="str">
        <f>IF(spreedResult.!C235&lt;&gt;"",VLOOKUP(spreedResult.!C235,spreedResult.!$AU$1:$AV$13,2,0),"")</f>
        <v/>
      </c>
      <c r="D224" s="53"/>
      <c r="E224" s="53"/>
      <c r="F224" s="53"/>
      <c r="G224" s="53"/>
      <c r="H224" s="51" t="str">
        <f>IF(spreedResult.!P235&lt;&gt;"",VLOOKUP(spreedResult.!P235,Course!$A$2:$B$612,2,0),"")</f>
        <v/>
      </c>
      <c r="I224" s="53"/>
      <c r="J224" s="51" t="str">
        <f>CONCATENATE(TRIM(ASC(spreedResult.!F235))," ",TRIM(ASC(spreedResult.!G235)))</f>
        <v xml:space="preserve"> </v>
      </c>
      <c r="K224" s="52" t="str">
        <f>CONCATENATE(TRIM(spreedResult.!H235),"　",TRIM(spreedResult.!I235))</f>
        <v>　</v>
      </c>
      <c r="L224" s="51" t="str">
        <f>IFERROR(VLOOKUP(spreedResult.!K235,spreedResult.!$AX$4:$AY$5,2,0),"")</f>
        <v/>
      </c>
      <c r="M224" s="51" t="str">
        <f>IF(spreedResult.!L235&lt;&gt;"",TEXT(spreedResult.!L235,"YYYY")&amp;TEXT(spreedResult.!L235,"MM")&amp;TEXT(spreedResult.!L235,"DD"),"")</f>
        <v/>
      </c>
      <c r="N224" s="51"/>
      <c r="O224" s="51"/>
      <c r="P224" s="97" t="str">
        <f>IF(spreedResult.!$F235&lt;&gt;"",spreedResult.!$C$10,"")</f>
        <v/>
      </c>
      <c r="Q224" s="97" t="str">
        <f>IF(spreedResult.!$F235&lt;&gt;"",spreedResult.!$C$9,"")</f>
        <v/>
      </c>
      <c r="R224" s="54" t="str">
        <f>IF(spreedResult.!M235&lt;&gt;"",spreedResult.!M235,"")</f>
        <v/>
      </c>
      <c r="S224" s="51" t="str">
        <f>IF(spreedResult.!H235&lt;&gt;"",IF(spreedResult.!$I$8="左記ご住所に送付","2",""),"")</f>
        <v/>
      </c>
      <c r="T224" s="51"/>
      <c r="U224" s="51"/>
      <c r="V224" s="51"/>
      <c r="W224" s="51"/>
      <c r="X224" s="51"/>
      <c r="Y224" s="51"/>
      <c r="Z224" s="51"/>
      <c r="AA224" s="99"/>
      <c r="AB224" s="53" t="str">
        <f t="shared" si="50"/>
        <v/>
      </c>
      <c r="AC224" s="99"/>
      <c r="AD224" s="53" t="str">
        <f t="shared" si="51"/>
        <v/>
      </c>
      <c r="AE224" s="51"/>
      <c r="AF224" s="53" t="str">
        <f t="shared" si="52"/>
        <v/>
      </c>
      <c r="AG224" s="51"/>
      <c r="AH224" s="53" t="str">
        <f t="shared" si="53"/>
        <v/>
      </c>
      <c r="AI224" s="51"/>
      <c r="AJ224" s="53" t="str">
        <f t="shared" si="54"/>
        <v/>
      </c>
      <c r="AK224" s="51"/>
      <c r="AL224" s="53" t="str">
        <f t="shared" si="55"/>
        <v/>
      </c>
      <c r="AM224" s="51"/>
      <c r="AN224" s="53" t="str">
        <f t="shared" si="56"/>
        <v/>
      </c>
      <c r="AO224" s="51"/>
      <c r="AP224" s="53" t="str">
        <f t="shared" si="57"/>
        <v/>
      </c>
      <c r="AQ224" s="51"/>
      <c r="AR224" s="53" t="str">
        <f t="shared" si="58"/>
        <v/>
      </c>
      <c r="AS224" s="51"/>
      <c r="AT224" s="53" t="str">
        <f t="shared" si="59"/>
        <v/>
      </c>
      <c r="AU224" s="51"/>
      <c r="AV224" s="51"/>
      <c r="AW224" s="51"/>
      <c r="AX224" s="51"/>
      <c r="AY224" s="51"/>
      <c r="AZ224" s="51"/>
      <c r="BA224" s="51"/>
    </row>
    <row r="225" spans="1:53" ht="14.25" x14ac:dyDescent="0.15">
      <c r="A225" s="50"/>
      <c r="B225" s="51" t="str">
        <f>IF(spreedResult.!B236&lt;&gt;"",TEXT(spreedResult.!B236,"YYYY")&amp;TEXT(spreedResult.!B236,"MM")&amp;TEXT(spreedResult.!B236,"DD"),"")</f>
        <v/>
      </c>
      <c r="C225" s="51" t="str">
        <f>IF(spreedResult.!C236&lt;&gt;"",VLOOKUP(spreedResult.!C236,spreedResult.!$AU$1:$AV$13,2,0),"")</f>
        <v/>
      </c>
      <c r="D225" s="53"/>
      <c r="E225" s="53"/>
      <c r="F225" s="53"/>
      <c r="G225" s="53"/>
      <c r="H225" s="51" t="str">
        <f>IF(spreedResult.!P236&lt;&gt;"",VLOOKUP(spreedResult.!P236,Course!$A$2:$B$612,2,0),"")</f>
        <v/>
      </c>
      <c r="I225" s="53"/>
      <c r="J225" s="51" t="str">
        <f>CONCATENATE(TRIM(ASC(spreedResult.!F236))," ",TRIM(ASC(spreedResult.!G236)))</f>
        <v xml:space="preserve"> </v>
      </c>
      <c r="K225" s="52" t="str">
        <f>CONCATENATE(TRIM(spreedResult.!H236),"　",TRIM(spreedResult.!I236))</f>
        <v>　</v>
      </c>
      <c r="L225" s="51" t="str">
        <f>IFERROR(VLOOKUP(spreedResult.!K236,spreedResult.!$AX$4:$AY$5,2,0),"")</f>
        <v/>
      </c>
      <c r="M225" s="51" t="str">
        <f>IF(spreedResult.!L236&lt;&gt;"",TEXT(spreedResult.!L236,"YYYY")&amp;TEXT(spreedResult.!L236,"MM")&amp;TEXT(spreedResult.!L236,"DD"),"")</f>
        <v/>
      </c>
      <c r="N225" s="51"/>
      <c r="O225" s="51"/>
      <c r="P225" s="97" t="str">
        <f>IF(spreedResult.!$F236&lt;&gt;"",spreedResult.!$C$10,"")</f>
        <v/>
      </c>
      <c r="Q225" s="97" t="str">
        <f>IF(spreedResult.!$F236&lt;&gt;"",spreedResult.!$C$9,"")</f>
        <v/>
      </c>
      <c r="R225" s="54" t="str">
        <f>IF(spreedResult.!M236&lt;&gt;"",spreedResult.!M236,"")</f>
        <v/>
      </c>
      <c r="S225" s="51" t="str">
        <f>IF(spreedResult.!H236&lt;&gt;"",IF(spreedResult.!$I$8="左記ご住所に送付","2",""),"")</f>
        <v/>
      </c>
      <c r="T225" s="51"/>
      <c r="U225" s="51"/>
      <c r="V225" s="51"/>
      <c r="W225" s="51"/>
      <c r="X225" s="51"/>
      <c r="Y225" s="51"/>
      <c r="Z225" s="51"/>
      <c r="AA225" s="99"/>
      <c r="AB225" s="53" t="str">
        <f t="shared" si="50"/>
        <v/>
      </c>
      <c r="AC225" s="99"/>
      <c r="AD225" s="53" t="str">
        <f t="shared" si="51"/>
        <v/>
      </c>
      <c r="AE225" s="51"/>
      <c r="AF225" s="53" t="str">
        <f t="shared" si="52"/>
        <v/>
      </c>
      <c r="AG225" s="51"/>
      <c r="AH225" s="53" t="str">
        <f t="shared" si="53"/>
        <v/>
      </c>
      <c r="AI225" s="51"/>
      <c r="AJ225" s="53" t="str">
        <f t="shared" si="54"/>
        <v/>
      </c>
      <c r="AK225" s="51"/>
      <c r="AL225" s="53" t="str">
        <f t="shared" si="55"/>
        <v/>
      </c>
      <c r="AM225" s="51"/>
      <c r="AN225" s="53" t="str">
        <f t="shared" si="56"/>
        <v/>
      </c>
      <c r="AO225" s="51"/>
      <c r="AP225" s="53" t="str">
        <f t="shared" si="57"/>
        <v/>
      </c>
      <c r="AQ225" s="51"/>
      <c r="AR225" s="53" t="str">
        <f t="shared" si="58"/>
        <v/>
      </c>
      <c r="AS225" s="51"/>
      <c r="AT225" s="53" t="str">
        <f t="shared" si="59"/>
        <v/>
      </c>
      <c r="AU225" s="51"/>
      <c r="AV225" s="51"/>
      <c r="AW225" s="51"/>
      <c r="AX225" s="51"/>
      <c r="AY225" s="51"/>
      <c r="AZ225" s="51"/>
      <c r="BA225" s="51"/>
    </row>
    <row r="226" spans="1:53" ht="14.25" x14ac:dyDescent="0.15">
      <c r="A226" s="50"/>
      <c r="B226" s="51" t="str">
        <f>IF(spreedResult.!B237&lt;&gt;"",TEXT(spreedResult.!B237,"YYYY")&amp;TEXT(spreedResult.!B237,"MM")&amp;TEXT(spreedResult.!B237,"DD"),"")</f>
        <v/>
      </c>
      <c r="C226" s="51" t="str">
        <f>IF(spreedResult.!C237&lt;&gt;"",VLOOKUP(spreedResult.!C237,spreedResult.!$AU$1:$AV$13,2,0),"")</f>
        <v/>
      </c>
      <c r="D226" s="53"/>
      <c r="E226" s="53"/>
      <c r="F226" s="53"/>
      <c r="G226" s="53"/>
      <c r="H226" s="51" t="str">
        <f>IF(spreedResult.!P237&lt;&gt;"",VLOOKUP(spreedResult.!P237,Course!$A$2:$B$612,2,0),"")</f>
        <v/>
      </c>
      <c r="I226" s="53"/>
      <c r="J226" s="51" t="str">
        <f>CONCATENATE(TRIM(ASC(spreedResult.!F237))," ",TRIM(ASC(spreedResult.!G237)))</f>
        <v xml:space="preserve"> </v>
      </c>
      <c r="K226" s="52" t="str">
        <f>CONCATENATE(TRIM(spreedResult.!H237),"　",TRIM(spreedResult.!I237))</f>
        <v>　</v>
      </c>
      <c r="L226" s="51" t="str">
        <f>IFERROR(VLOOKUP(spreedResult.!K237,spreedResult.!$AX$4:$AY$5,2,0),"")</f>
        <v/>
      </c>
      <c r="M226" s="51" t="str">
        <f>IF(spreedResult.!L237&lt;&gt;"",TEXT(spreedResult.!L237,"YYYY")&amp;TEXT(spreedResult.!L237,"MM")&amp;TEXT(spreedResult.!L237,"DD"),"")</f>
        <v/>
      </c>
      <c r="N226" s="51"/>
      <c r="O226" s="51"/>
      <c r="P226" s="97" t="str">
        <f>IF(spreedResult.!$F237&lt;&gt;"",spreedResult.!$C$10,"")</f>
        <v/>
      </c>
      <c r="Q226" s="97" t="str">
        <f>IF(spreedResult.!$F237&lt;&gt;"",spreedResult.!$C$9,"")</f>
        <v/>
      </c>
      <c r="R226" s="54" t="str">
        <f>IF(spreedResult.!M237&lt;&gt;"",spreedResult.!M237,"")</f>
        <v/>
      </c>
      <c r="S226" s="51" t="str">
        <f>IF(spreedResult.!H237&lt;&gt;"",IF(spreedResult.!$I$8="左記ご住所に送付","2",""),"")</f>
        <v/>
      </c>
      <c r="T226" s="51"/>
      <c r="U226" s="51"/>
      <c r="V226" s="51"/>
      <c r="W226" s="51"/>
      <c r="X226" s="51"/>
      <c r="Y226" s="51"/>
      <c r="Z226" s="51"/>
      <c r="AA226" s="99"/>
      <c r="AB226" s="53" t="str">
        <f t="shared" si="50"/>
        <v/>
      </c>
      <c r="AC226" s="99"/>
      <c r="AD226" s="53" t="str">
        <f t="shared" si="51"/>
        <v/>
      </c>
      <c r="AE226" s="51"/>
      <c r="AF226" s="53" t="str">
        <f t="shared" si="52"/>
        <v/>
      </c>
      <c r="AG226" s="51"/>
      <c r="AH226" s="53" t="str">
        <f t="shared" si="53"/>
        <v/>
      </c>
      <c r="AI226" s="51"/>
      <c r="AJ226" s="53" t="str">
        <f t="shared" si="54"/>
        <v/>
      </c>
      <c r="AK226" s="51"/>
      <c r="AL226" s="53" t="str">
        <f t="shared" si="55"/>
        <v/>
      </c>
      <c r="AM226" s="51"/>
      <c r="AN226" s="53" t="str">
        <f t="shared" si="56"/>
        <v/>
      </c>
      <c r="AO226" s="51"/>
      <c r="AP226" s="53" t="str">
        <f t="shared" si="57"/>
        <v/>
      </c>
      <c r="AQ226" s="51"/>
      <c r="AR226" s="53" t="str">
        <f t="shared" si="58"/>
        <v/>
      </c>
      <c r="AS226" s="51"/>
      <c r="AT226" s="53" t="str">
        <f t="shared" si="59"/>
        <v/>
      </c>
      <c r="AU226" s="51"/>
      <c r="AV226" s="51"/>
      <c r="AW226" s="51"/>
      <c r="AX226" s="51"/>
      <c r="AY226" s="51"/>
      <c r="AZ226" s="51"/>
      <c r="BA226" s="51"/>
    </row>
    <row r="227" spans="1:53" ht="14.25" x14ac:dyDescent="0.15">
      <c r="A227" s="50"/>
      <c r="B227" s="51" t="str">
        <f>IF(spreedResult.!B238&lt;&gt;"",TEXT(spreedResult.!B238,"YYYY")&amp;TEXT(spreedResult.!B238,"MM")&amp;TEXT(spreedResult.!B238,"DD"),"")</f>
        <v/>
      </c>
      <c r="C227" s="51" t="str">
        <f>IF(spreedResult.!C238&lt;&gt;"",VLOOKUP(spreedResult.!C238,spreedResult.!$AU$1:$AV$13,2,0),"")</f>
        <v/>
      </c>
      <c r="D227" s="53"/>
      <c r="E227" s="53"/>
      <c r="F227" s="53"/>
      <c r="G227" s="53"/>
      <c r="H227" s="51" t="str">
        <f>IF(spreedResult.!P238&lt;&gt;"",VLOOKUP(spreedResult.!P238,Course!$A$2:$B$612,2,0),"")</f>
        <v/>
      </c>
      <c r="I227" s="53"/>
      <c r="J227" s="51" t="str">
        <f>CONCATENATE(TRIM(ASC(spreedResult.!F238))," ",TRIM(ASC(spreedResult.!G238)))</f>
        <v xml:space="preserve"> </v>
      </c>
      <c r="K227" s="52" t="str">
        <f>CONCATENATE(TRIM(spreedResult.!H238),"　",TRIM(spreedResult.!I238))</f>
        <v>　</v>
      </c>
      <c r="L227" s="51" t="str">
        <f>IFERROR(VLOOKUP(spreedResult.!K238,spreedResult.!$AX$4:$AY$5,2,0),"")</f>
        <v/>
      </c>
      <c r="M227" s="51" t="str">
        <f>IF(spreedResult.!L238&lt;&gt;"",TEXT(spreedResult.!L238,"YYYY")&amp;TEXT(spreedResult.!L238,"MM")&amp;TEXT(spreedResult.!L238,"DD"),"")</f>
        <v/>
      </c>
      <c r="N227" s="51"/>
      <c r="O227" s="51"/>
      <c r="P227" s="97" t="str">
        <f>IF(spreedResult.!$F238&lt;&gt;"",spreedResult.!$C$10,"")</f>
        <v/>
      </c>
      <c r="Q227" s="97" t="str">
        <f>IF(spreedResult.!$F238&lt;&gt;"",spreedResult.!$C$9,"")</f>
        <v/>
      </c>
      <c r="R227" s="54" t="str">
        <f>IF(spreedResult.!M238&lt;&gt;"",spreedResult.!M238,"")</f>
        <v/>
      </c>
      <c r="S227" s="51" t="str">
        <f>IF(spreedResult.!H238&lt;&gt;"",IF(spreedResult.!$I$8="左記ご住所に送付","2",""),"")</f>
        <v/>
      </c>
      <c r="T227" s="51"/>
      <c r="U227" s="51"/>
      <c r="V227" s="51"/>
      <c r="W227" s="51"/>
      <c r="X227" s="51"/>
      <c r="Y227" s="51"/>
      <c r="Z227" s="51"/>
      <c r="AA227" s="99"/>
      <c r="AB227" s="53" t="str">
        <f t="shared" si="50"/>
        <v/>
      </c>
      <c r="AC227" s="99"/>
      <c r="AD227" s="53" t="str">
        <f t="shared" si="51"/>
        <v/>
      </c>
      <c r="AE227" s="51"/>
      <c r="AF227" s="53" t="str">
        <f t="shared" si="52"/>
        <v/>
      </c>
      <c r="AG227" s="51"/>
      <c r="AH227" s="53" t="str">
        <f t="shared" si="53"/>
        <v/>
      </c>
      <c r="AI227" s="51"/>
      <c r="AJ227" s="53" t="str">
        <f t="shared" si="54"/>
        <v/>
      </c>
      <c r="AK227" s="51"/>
      <c r="AL227" s="53" t="str">
        <f t="shared" si="55"/>
        <v/>
      </c>
      <c r="AM227" s="51"/>
      <c r="AN227" s="53" t="str">
        <f t="shared" si="56"/>
        <v/>
      </c>
      <c r="AO227" s="51"/>
      <c r="AP227" s="53" t="str">
        <f t="shared" si="57"/>
        <v/>
      </c>
      <c r="AQ227" s="51"/>
      <c r="AR227" s="53" t="str">
        <f t="shared" si="58"/>
        <v/>
      </c>
      <c r="AS227" s="51"/>
      <c r="AT227" s="53" t="str">
        <f t="shared" si="59"/>
        <v/>
      </c>
      <c r="AU227" s="51"/>
      <c r="AV227" s="51"/>
      <c r="AW227" s="51"/>
      <c r="AX227" s="51"/>
      <c r="AY227" s="51"/>
      <c r="AZ227" s="51"/>
      <c r="BA227" s="51"/>
    </row>
    <row r="228" spans="1:53" ht="14.25" x14ac:dyDescent="0.15">
      <c r="A228" s="50"/>
      <c r="B228" s="51" t="str">
        <f>IF(spreedResult.!B239&lt;&gt;"",TEXT(spreedResult.!B239,"YYYY")&amp;TEXT(spreedResult.!B239,"MM")&amp;TEXT(spreedResult.!B239,"DD"),"")</f>
        <v/>
      </c>
      <c r="C228" s="51" t="str">
        <f>IF(spreedResult.!C239&lt;&gt;"",VLOOKUP(spreedResult.!C239,spreedResult.!$AU$1:$AV$13,2,0),"")</f>
        <v/>
      </c>
      <c r="D228" s="53"/>
      <c r="E228" s="53"/>
      <c r="F228" s="53"/>
      <c r="G228" s="53"/>
      <c r="H228" s="51" t="str">
        <f>IF(spreedResult.!P239&lt;&gt;"",VLOOKUP(spreedResult.!P239,Course!$A$2:$B$612,2,0),"")</f>
        <v/>
      </c>
      <c r="I228" s="53"/>
      <c r="J228" s="51" t="str">
        <f>CONCATENATE(TRIM(ASC(spreedResult.!F239))," ",TRIM(ASC(spreedResult.!G239)))</f>
        <v xml:space="preserve"> </v>
      </c>
      <c r="K228" s="52" t="str">
        <f>CONCATENATE(TRIM(spreedResult.!H239),"　",TRIM(spreedResult.!I239))</f>
        <v>　</v>
      </c>
      <c r="L228" s="51" t="str">
        <f>IFERROR(VLOOKUP(spreedResult.!K239,spreedResult.!$AX$4:$AY$5,2,0),"")</f>
        <v/>
      </c>
      <c r="M228" s="51" t="str">
        <f>IF(spreedResult.!L239&lt;&gt;"",TEXT(spreedResult.!L239,"YYYY")&amp;TEXT(spreedResult.!L239,"MM")&amp;TEXT(spreedResult.!L239,"DD"),"")</f>
        <v/>
      </c>
      <c r="N228" s="51"/>
      <c r="O228" s="51"/>
      <c r="P228" s="97" t="str">
        <f>IF(spreedResult.!$F239&lt;&gt;"",spreedResult.!$C$10,"")</f>
        <v/>
      </c>
      <c r="Q228" s="97" t="str">
        <f>IF(spreedResult.!$F239&lt;&gt;"",spreedResult.!$C$9,"")</f>
        <v/>
      </c>
      <c r="R228" s="54" t="str">
        <f>IF(spreedResult.!M239&lt;&gt;"",spreedResult.!M239,"")</f>
        <v/>
      </c>
      <c r="S228" s="51" t="str">
        <f>IF(spreedResult.!H239&lt;&gt;"",IF(spreedResult.!$I$8="左記ご住所に送付","2",""),"")</f>
        <v/>
      </c>
      <c r="T228" s="51"/>
      <c r="U228" s="51"/>
      <c r="V228" s="51"/>
      <c r="W228" s="51"/>
      <c r="X228" s="51"/>
      <c r="Y228" s="51"/>
      <c r="Z228" s="51"/>
      <c r="AA228" s="99"/>
      <c r="AB228" s="53" t="str">
        <f t="shared" si="50"/>
        <v/>
      </c>
      <c r="AC228" s="99"/>
      <c r="AD228" s="53" t="str">
        <f t="shared" si="51"/>
        <v/>
      </c>
      <c r="AE228" s="51"/>
      <c r="AF228" s="53" t="str">
        <f t="shared" si="52"/>
        <v/>
      </c>
      <c r="AG228" s="51"/>
      <c r="AH228" s="53" t="str">
        <f t="shared" si="53"/>
        <v/>
      </c>
      <c r="AI228" s="51"/>
      <c r="AJ228" s="53" t="str">
        <f t="shared" si="54"/>
        <v/>
      </c>
      <c r="AK228" s="51"/>
      <c r="AL228" s="53" t="str">
        <f t="shared" si="55"/>
        <v/>
      </c>
      <c r="AM228" s="51"/>
      <c r="AN228" s="53" t="str">
        <f t="shared" si="56"/>
        <v/>
      </c>
      <c r="AO228" s="51"/>
      <c r="AP228" s="53" t="str">
        <f t="shared" si="57"/>
        <v/>
      </c>
      <c r="AQ228" s="51"/>
      <c r="AR228" s="53" t="str">
        <f t="shared" si="58"/>
        <v/>
      </c>
      <c r="AS228" s="51"/>
      <c r="AT228" s="53" t="str">
        <f t="shared" si="59"/>
        <v/>
      </c>
      <c r="AU228" s="51"/>
      <c r="AV228" s="51"/>
      <c r="AW228" s="51"/>
      <c r="AX228" s="51"/>
      <c r="AY228" s="51"/>
      <c r="AZ228" s="51"/>
      <c r="BA228" s="51"/>
    </row>
    <row r="229" spans="1:53" ht="14.25" x14ac:dyDescent="0.15">
      <c r="A229" s="50"/>
      <c r="B229" s="51" t="str">
        <f>IF(spreedResult.!B240&lt;&gt;"",TEXT(spreedResult.!B240,"YYYY")&amp;TEXT(spreedResult.!B240,"MM")&amp;TEXT(spreedResult.!B240,"DD"),"")</f>
        <v/>
      </c>
      <c r="C229" s="51" t="str">
        <f>IF(spreedResult.!C240&lt;&gt;"",VLOOKUP(spreedResult.!C240,spreedResult.!$AU$1:$AV$13,2,0),"")</f>
        <v/>
      </c>
      <c r="D229" s="53"/>
      <c r="E229" s="53"/>
      <c r="F229" s="53"/>
      <c r="G229" s="53"/>
      <c r="H229" s="51" t="str">
        <f>IF(spreedResult.!P240&lt;&gt;"",VLOOKUP(spreedResult.!P240,Course!$A$2:$B$612,2,0),"")</f>
        <v/>
      </c>
      <c r="I229" s="53"/>
      <c r="J229" s="51" t="str">
        <f>CONCATENATE(TRIM(ASC(spreedResult.!F240))," ",TRIM(ASC(spreedResult.!G240)))</f>
        <v xml:space="preserve"> </v>
      </c>
      <c r="K229" s="52" t="str">
        <f>CONCATENATE(TRIM(spreedResult.!H240),"　",TRIM(spreedResult.!I240))</f>
        <v>　</v>
      </c>
      <c r="L229" s="51" t="str">
        <f>IFERROR(VLOOKUP(spreedResult.!K240,spreedResult.!$AX$4:$AY$5,2,0),"")</f>
        <v/>
      </c>
      <c r="M229" s="51" t="str">
        <f>IF(spreedResult.!L240&lt;&gt;"",TEXT(spreedResult.!L240,"YYYY")&amp;TEXT(spreedResult.!L240,"MM")&amp;TEXT(spreedResult.!L240,"DD"),"")</f>
        <v/>
      </c>
      <c r="N229" s="51"/>
      <c r="O229" s="51"/>
      <c r="P229" s="97" t="str">
        <f>IF(spreedResult.!$F240&lt;&gt;"",spreedResult.!$C$10,"")</f>
        <v/>
      </c>
      <c r="Q229" s="97" t="str">
        <f>IF(spreedResult.!$F240&lt;&gt;"",spreedResult.!$C$9,"")</f>
        <v/>
      </c>
      <c r="R229" s="54" t="str">
        <f>IF(spreedResult.!M240&lt;&gt;"",spreedResult.!M240,"")</f>
        <v/>
      </c>
      <c r="S229" s="51" t="str">
        <f>IF(spreedResult.!H240&lt;&gt;"",IF(spreedResult.!$I$8="左記ご住所に送付","2",""),"")</f>
        <v/>
      </c>
      <c r="T229" s="51"/>
      <c r="U229" s="51"/>
      <c r="V229" s="51"/>
      <c r="W229" s="51"/>
      <c r="X229" s="51"/>
      <c r="Y229" s="51"/>
      <c r="Z229" s="51"/>
      <c r="AA229" s="99"/>
      <c r="AB229" s="53" t="str">
        <f t="shared" si="50"/>
        <v/>
      </c>
      <c r="AC229" s="99"/>
      <c r="AD229" s="53" t="str">
        <f t="shared" si="51"/>
        <v/>
      </c>
      <c r="AE229" s="51"/>
      <c r="AF229" s="53" t="str">
        <f t="shared" si="52"/>
        <v/>
      </c>
      <c r="AG229" s="51"/>
      <c r="AH229" s="53" t="str">
        <f t="shared" si="53"/>
        <v/>
      </c>
      <c r="AI229" s="51"/>
      <c r="AJ229" s="53" t="str">
        <f t="shared" si="54"/>
        <v/>
      </c>
      <c r="AK229" s="51"/>
      <c r="AL229" s="53" t="str">
        <f t="shared" si="55"/>
        <v/>
      </c>
      <c r="AM229" s="51"/>
      <c r="AN229" s="53" t="str">
        <f t="shared" si="56"/>
        <v/>
      </c>
      <c r="AO229" s="51"/>
      <c r="AP229" s="53" t="str">
        <f t="shared" si="57"/>
        <v/>
      </c>
      <c r="AQ229" s="51"/>
      <c r="AR229" s="53" t="str">
        <f t="shared" si="58"/>
        <v/>
      </c>
      <c r="AS229" s="51"/>
      <c r="AT229" s="53" t="str">
        <f t="shared" si="59"/>
        <v/>
      </c>
      <c r="AU229" s="51"/>
      <c r="AV229" s="51"/>
      <c r="AW229" s="51"/>
      <c r="AX229" s="51"/>
      <c r="AY229" s="51"/>
      <c r="AZ229" s="51"/>
      <c r="BA229" s="51"/>
    </row>
    <row r="230" spans="1:53" ht="14.25" x14ac:dyDescent="0.15">
      <c r="A230" s="50"/>
      <c r="B230" s="51" t="str">
        <f>IF(spreedResult.!B241&lt;&gt;"",TEXT(spreedResult.!B241,"YYYY")&amp;TEXT(spreedResult.!B241,"MM")&amp;TEXT(spreedResult.!B241,"DD"),"")</f>
        <v/>
      </c>
      <c r="C230" s="51" t="str">
        <f>IF(spreedResult.!C241&lt;&gt;"",VLOOKUP(spreedResult.!C241,spreedResult.!$AU$1:$AV$13,2,0),"")</f>
        <v/>
      </c>
      <c r="D230" s="53"/>
      <c r="E230" s="53"/>
      <c r="F230" s="53"/>
      <c r="G230" s="53"/>
      <c r="H230" s="51" t="str">
        <f>IF(spreedResult.!P241&lt;&gt;"",VLOOKUP(spreedResult.!P241,Course!$A$2:$B$612,2,0),"")</f>
        <v/>
      </c>
      <c r="I230" s="53"/>
      <c r="J230" s="51" t="str">
        <f>CONCATENATE(TRIM(ASC(spreedResult.!F241))," ",TRIM(ASC(spreedResult.!G241)))</f>
        <v xml:space="preserve"> </v>
      </c>
      <c r="K230" s="52" t="str">
        <f>CONCATENATE(TRIM(spreedResult.!H241),"　",TRIM(spreedResult.!I241))</f>
        <v>　</v>
      </c>
      <c r="L230" s="51" t="str">
        <f>IFERROR(VLOOKUP(spreedResult.!K241,spreedResult.!$AX$4:$AY$5,2,0),"")</f>
        <v/>
      </c>
      <c r="M230" s="51" t="str">
        <f>IF(spreedResult.!L241&lt;&gt;"",TEXT(spreedResult.!L241,"YYYY")&amp;TEXT(spreedResult.!L241,"MM")&amp;TEXT(spreedResult.!L241,"DD"),"")</f>
        <v/>
      </c>
      <c r="N230" s="51"/>
      <c r="O230" s="51"/>
      <c r="P230" s="97" t="str">
        <f>IF(spreedResult.!$F241&lt;&gt;"",spreedResult.!$C$10,"")</f>
        <v/>
      </c>
      <c r="Q230" s="97" t="str">
        <f>IF(spreedResult.!$F241&lt;&gt;"",spreedResult.!$C$9,"")</f>
        <v/>
      </c>
      <c r="R230" s="54" t="str">
        <f>IF(spreedResult.!M241&lt;&gt;"",spreedResult.!M241,"")</f>
        <v/>
      </c>
      <c r="S230" s="51" t="str">
        <f>IF(spreedResult.!H241&lt;&gt;"",IF(spreedResult.!$I$8="左記ご住所に送付","2",""),"")</f>
        <v/>
      </c>
      <c r="T230" s="51"/>
      <c r="U230" s="51"/>
      <c r="V230" s="51"/>
      <c r="W230" s="51"/>
      <c r="X230" s="51"/>
      <c r="Y230" s="51"/>
      <c r="Z230" s="51"/>
      <c r="AA230" s="99"/>
      <c r="AB230" s="53" t="str">
        <f t="shared" si="50"/>
        <v/>
      </c>
      <c r="AC230" s="99"/>
      <c r="AD230" s="53" t="str">
        <f t="shared" si="51"/>
        <v/>
      </c>
      <c r="AE230" s="51"/>
      <c r="AF230" s="53" t="str">
        <f t="shared" si="52"/>
        <v/>
      </c>
      <c r="AG230" s="51"/>
      <c r="AH230" s="53" t="str">
        <f t="shared" si="53"/>
        <v/>
      </c>
      <c r="AI230" s="51"/>
      <c r="AJ230" s="53" t="str">
        <f t="shared" si="54"/>
        <v/>
      </c>
      <c r="AK230" s="51"/>
      <c r="AL230" s="53" t="str">
        <f t="shared" si="55"/>
        <v/>
      </c>
      <c r="AM230" s="51"/>
      <c r="AN230" s="53" t="str">
        <f t="shared" si="56"/>
        <v/>
      </c>
      <c r="AO230" s="51"/>
      <c r="AP230" s="53" t="str">
        <f t="shared" si="57"/>
        <v/>
      </c>
      <c r="AQ230" s="51"/>
      <c r="AR230" s="53" t="str">
        <f t="shared" si="58"/>
        <v/>
      </c>
      <c r="AS230" s="51"/>
      <c r="AT230" s="53" t="str">
        <f t="shared" si="59"/>
        <v/>
      </c>
      <c r="AU230" s="51"/>
      <c r="AV230" s="51"/>
      <c r="AW230" s="51"/>
      <c r="AX230" s="51"/>
      <c r="AY230" s="51"/>
      <c r="AZ230" s="51"/>
      <c r="BA230" s="51"/>
    </row>
    <row r="231" spans="1:53" ht="14.25" x14ac:dyDescent="0.15">
      <c r="A231" s="50"/>
      <c r="B231" s="51" t="str">
        <f>IF(spreedResult.!B242&lt;&gt;"",TEXT(spreedResult.!B242,"YYYY")&amp;TEXT(spreedResult.!B242,"MM")&amp;TEXT(spreedResult.!B242,"DD"),"")</f>
        <v/>
      </c>
      <c r="C231" s="51" t="str">
        <f>IF(spreedResult.!C242&lt;&gt;"",VLOOKUP(spreedResult.!C242,spreedResult.!$AU$1:$AV$13,2,0),"")</f>
        <v/>
      </c>
      <c r="D231" s="53"/>
      <c r="E231" s="53"/>
      <c r="F231" s="53"/>
      <c r="G231" s="53"/>
      <c r="H231" s="51" t="str">
        <f>IF(spreedResult.!P242&lt;&gt;"",VLOOKUP(spreedResult.!P242,Course!$A$2:$B$612,2,0),"")</f>
        <v/>
      </c>
      <c r="I231" s="53"/>
      <c r="J231" s="51" t="str">
        <f>CONCATENATE(TRIM(ASC(spreedResult.!F242))," ",TRIM(ASC(spreedResult.!G242)))</f>
        <v xml:space="preserve"> </v>
      </c>
      <c r="K231" s="52" t="str">
        <f>CONCATENATE(TRIM(spreedResult.!H242),"　",TRIM(spreedResult.!I242))</f>
        <v>　</v>
      </c>
      <c r="L231" s="51" t="str">
        <f>IFERROR(VLOOKUP(spreedResult.!K242,spreedResult.!$AX$4:$AY$5,2,0),"")</f>
        <v/>
      </c>
      <c r="M231" s="51" t="str">
        <f>IF(spreedResult.!L242&lt;&gt;"",TEXT(spreedResult.!L242,"YYYY")&amp;TEXT(spreedResult.!L242,"MM")&amp;TEXT(spreedResult.!L242,"DD"),"")</f>
        <v/>
      </c>
      <c r="N231" s="51"/>
      <c r="O231" s="51"/>
      <c r="P231" s="97" t="str">
        <f>IF(spreedResult.!$F242&lt;&gt;"",spreedResult.!$C$10,"")</f>
        <v/>
      </c>
      <c r="Q231" s="97" t="str">
        <f>IF(spreedResult.!$F242&lt;&gt;"",spreedResult.!$C$9,"")</f>
        <v/>
      </c>
      <c r="R231" s="54" t="str">
        <f>IF(spreedResult.!M242&lt;&gt;"",spreedResult.!M242,"")</f>
        <v/>
      </c>
      <c r="S231" s="51" t="str">
        <f>IF(spreedResult.!H242&lt;&gt;"",IF(spreedResult.!$I$8="左記ご住所に送付","2",""),"")</f>
        <v/>
      </c>
      <c r="T231" s="51"/>
      <c r="U231" s="51"/>
      <c r="V231" s="51"/>
      <c r="W231" s="51"/>
      <c r="X231" s="51"/>
      <c r="Y231" s="51"/>
      <c r="Z231" s="51"/>
      <c r="AA231" s="99"/>
      <c r="AB231" s="53" t="str">
        <f t="shared" si="50"/>
        <v/>
      </c>
      <c r="AC231" s="99"/>
      <c r="AD231" s="53" t="str">
        <f t="shared" si="51"/>
        <v/>
      </c>
      <c r="AE231" s="51"/>
      <c r="AF231" s="53" t="str">
        <f t="shared" si="52"/>
        <v/>
      </c>
      <c r="AG231" s="51"/>
      <c r="AH231" s="53" t="str">
        <f t="shared" si="53"/>
        <v/>
      </c>
      <c r="AI231" s="51"/>
      <c r="AJ231" s="53" t="str">
        <f t="shared" si="54"/>
        <v/>
      </c>
      <c r="AK231" s="51"/>
      <c r="AL231" s="53" t="str">
        <f t="shared" si="55"/>
        <v/>
      </c>
      <c r="AM231" s="51"/>
      <c r="AN231" s="53" t="str">
        <f t="shared" si="56"/>
        <v/>
      </c>
      <c r="AO231" s="51"/>
      <c r="AP231" s="53" t="str">
        <f t="shared" si="57"/>
        <v/>
      </c>
      <c r="AQ231" s="51"/>
      <c r="AR231" s="53" t="str">
        <f t="shared" si="58"/>
        <v/>
      </c>
      <c r="AS231" s="51"/>
      <c r="AT231" s="53" t="str">
        <f t="shared" si="59"/>
        <v/>
      </c>
      <c r="AU231" s="51"/>
      <c r="AV231" s="51"/>
      <c r="AW231" s="51"/>
      <c r="AX231" s="51"/>
      <c r="AY231" s="51"/>
      <c r="AZ231" s="51"/>
      <c r="BA231" s="51"/>
    </row>
    <row r="232" spans="1:53" ht="14.25" x14ac:dyDescent="0.15">
      <c r="A232" s="50"/>
      <c r="B232" s="51" t="str">
        <f>IF(spreedResult.!B243&lt;&gt;"",TEXT(spreedResult.!B243,"YYYY")&amp;TEXT(spreedResult.!B243,"MM")&amp;TEXT(spreedResult.!B243,"DD"),"")</f>
        <v/>
      </c>
      <c r="C232" s="51" t="str">
        <f>IF(spreedResult.!C243&lt;&gt;"",VLOOKUP(spreedResult.!C243,spreedResult.!$AU$1:$AV$13,2,0),"")</f>
        <v/>
      </c>
      <c r="D232" s="53"/>
      <c r="E232" s="53"/>
      <c r="F232" s="53"/>
      <c r="G232" s="53"/>
      <c r="H232" s="51" t="str">
        <f>IF(spreedResult.!P243&lt;&gt;"",VLOOKUP(spreedResult.!P243,Course!$A$2:$B$612,2,0),"")</f>
        <v/>
      </c>
      <c r="I232" s="53"/>
      <c r="J232" s="51" t="str">
        <f>CONCATENATE(TRIM(ASC(spreedResult.!F243))," ",TRIM(ASC(spreedResult.!G243)))</f>
        <v xml:space="preserve"> </v>
      </c>
      <c r="K232" s="52" t="str">
        <f>CONCATENATE(TRIM(spreedResult.!H243),"　",TRIM(spreedResult.!I243))</f>
        <v>　</v>
      </c>
      <c r="L232" s="51" t="str">
        <f>IFERROR(VLOOKUP(spreedResult.!K243,spreedResult.!$AX$4:$AY$5,2,0),"")</f>
        <v/>
      </c>
      <c r="M232" s="51" t="str">
        <f>IF(spreedResult.!L243&lt;&gt;"",TEXT(spreedResult.!L243,"YYYY")&amp;TEXT(spreedResult.!L243,"MM")&amp;TEXT(spreedResult.!L243,"DD"),"")</f>
        <v/>
      </c>
      <c r="N232" s="51"/>
      <c r="O232" s="51"/>
      <c r="P232" s="97" t="str">
        <f>IF(spreedResult.!$F243&lt;&gt;"",spreedResult.!$C$10,"")</f>
        <v/>
      </c>
      <c r="Q232" s="97" t="str">
        <f>IF(spreedResult.!$F243&lt;&gt;"",spreedResult.!$C$9,"")</f>
        <v/>
      </c>
      <c r="R232" s="54" t="str">
        <f>IF(spreedResult.!M243&lt;&gt;"",spreedResult.!M243,"")</f>
        <v/>
      </c>
      <c r="S232" s="51" t="str">
        <f>IF(spreedResult.!H243&lt;&gt;"",IF(spreedResult.!$I$8="左記ご住所に送付","2",""),"")</f>
        <v/>
      </c>
      <c r="T232" s="51"/>
      <c r="U232" s="51"/>
      <c r="V232" s="51"/>
      <c r="W232" s="51"/>
      <c r="X232" s="51"/>
      <c r="Y232" s="51"/>
      <c r="Z232" s="51"/>
      <c r="AA232" s="99"/>
      <c r="AB232" s="53" t="str">
        <f t="shared" si="50"/>
        <v/>
      </c>
      <c r="AC232" s="99"/>
      <c r="AD232" s="53" t="str">
        <f t="shared" si="51"/>
        <v/>
      </c>
      <c r="AE232" s="51"/>
      <c r="AF232" s="53" t="str">
        <f t="shared" si="52"/>
        <v/>
      </c>
      <c r="AG232" s="51"/>
      <c r="AH232" s="53" t="str">
        <f t="shared" si="53"/>
        <v/>
      </c>
      <c r="AI232" s="51"/>
      <c r="AJ232" s="53" t="str">
        <f t="shared" si="54"/>
        <v/>
      </c>
      <c r="AK232" s="51"/>
      <c r="AL232" s="53" t="str">
        <f t="shared" si="55"/>
        <v/>
      </c>
      <c r="AM232" s="51"/>
      <c r="AN232" s="53" t="str">
        <f t="shared" si="56"/>
        <v/>
      </c>
      <c r="AO232" s="51"/>
      <c r="AP232" s="53" t="str">
        <f t="shared" si="57"/>
        <v/>
      </c>
      <c r="AQ232" s="51"/>
      <c r="AR232" s="53" t="str">
        <f t="shared" si="58"/>
        <v/>
      </c>
      <c r="AS232" s="51"/>
      <c r="AT232" s="53" t="str">
        <f t="shared" si="59"/>
        <v/>
      </c>
      <c r="AU232" s="51"/>
      <c r="AV232" s="51"/>
      <c r="AW232" s="51"/>
      <c r="AX232" s="51"/>
      <c r="AY232" s="51"/>
      <c r="AZ232" s="51"/>
      <c r="BA232" s="51"/>
    </row>
    <row r="233" spans="1:53" ht="14.25" x14ac:dyDescent="0.15">
      <c r="A233" s="50"/>
      <c r="B233" s="51" t="str">
        <f>IF(spreedResult.!B244&lt;&gt;"",TEXT(spreedResult.!B244,"YYYY")&amp;TEXT(spreedResult.!B244,"MM")&amp;TEXT(spreedResult.!B244,"DD"),"")</f>
        <v/>
      </c>
      <c r="C233" s="51" t="str">
        <f>IF(spreedResult.!C244&lt;&gt;"",VLOOKUP(spreedResult.!C244,spreedResult.!$AU$1:$AV$13,2,0),"")</f>
        <v/>
      </c>
      <c r="D233" s="53"/>
      <c r="E233" s="53"/>
      <c r="F233" s="53"/>
      <c r="G233" s="53"/>
      <c r="H233" s="51" t="str">
        <f>IF(spreedResult.!P244&lt;&gt;"",VLOOKUP(spreedResult.!P244,Course!$A$2:$B$612,2,0),"")</f>
        <v/>
      </c>
      <c r="I233" s="53"/>
      <c r="J233" s="51" t="str">
        <f>CONCATENATE(TRIM(ASC(spreedResult.!F244))," ",TRIM(ASC(spreedResult.!G244)))</f>
        <v xml:space="preserve"> </v>
      </c>
      <c r="K233" s="52" t="str">
        <f>CONCATENATE(TRIM(spreedResult.!H244),"　",TRIM(spreedResult.!I244))</f>
        <v>　</v>
      </c>
      <c r="L233" s="51" t="str">
        <f>IFERROR(VLOOKUP(spreedResult.!K244,spreedResult.!$AX$4:$AY$5,2,0),"")</f>
        <v/>
      </c>
      <c r="M233" s="51" t="str">
        <f>IF(spreedResult.!L244&lt;&gt;"",TEXT(spreedResult.!L244,"YYYY")&amp;TEXT(spreedResult.!L244,"MM")&amp;TEXT(spreedResult.!L244,"DD"),"")</f>
        <v/>
      </c>
      <c r="N233" s="51"/>
      <c r="O233" s="51"/>
      <c r="P233" s="97" t="str">
        <f>IF(spreedResult.!$F244&lt;&gt;"",spreedResult.!$C$10,"")</f>
        <v/>
      </c>
      <c r="Q233" s="97" t="str">
        <f>IF(spreedResult.!$F244&lt;&gt;"",spreedResult.!$C$9,"")</f>
        <v/>
      </c>
      <c r="R233" s="54" t="str">
        <f>IF(spreedResult.!M244&lt;&gt;"",spreedResult.!M244,"")</f>
        <v/>
      </c>
      <c r="S233" s="51" t="str">
        <f>IF(spreedResult.!H244&lt;&gt;"",IF(spreedResult.!$I$8="左記ご住所に送付","2",""),"")</f>
        <v/>
      </c>
      <c r="T233" s="51"/>
      <c r="U233" s="51"/>
      <c r="V233" s="51"/>
      <c r="W233" s="51"/>
      <c r="X233" s="51"/>
      <c r="Y233" s="51"/>
      <c r="Z233" s="51"/>
      <c r="AA233" s="99"/>
      <c r="AB233" s="53" t="str">
        <f t="shared" si="50"/>
        <v/>
      </c>
      <c r="AC233" s="99"/>
      <c r="AD233" s="53" t="str">
        <f t="shared" si="51"/>
        <v/>
      </c>
      <c r="AE233" s="51"/>
      <c r="AF233" s="53" t="str">
        <f t="shared" si="52"/>
        <v/>
      </c>
      <c r="AG233" s="51"/>
      <c r="AH233" s="53" t="str">
        <f t="shared" si="53"/>
        <v/>
      </c>
      <c r="AI233" s="51"/>
      <c r="AJ233" s="53" t="str">
        <f t="shared" si="54"/>
        <v/>
      </c>
      <c r="AK233" s="51"/>
      <c r="AL233" s="53" t="str">
        <f t="shared" si="55"/>
        <v/>
      </c>
      <c r="AM233" s="51"/>
      <c r="AN233" s="53" t="str">
        <f t="shared" si="56"/>
        <v/>
      </c>
      <c r="AO233" s="51"/>
      <c r="AP233" s="53" t="str">
        <f t="shared" si="57"/>
        <v/>
      </c>
      <c r="AQ233" s="51"/>
      <c r="AR233" s="53" t="str">
        <f t="shared" si="58"/>
        <v/>
      </c>
      <c r="AS233" s="51"/>
      <c r="AT233" s="53" t="str">
        <f t="shared" si="59"/>
        <v/>
      </c>
      <c r="AU233" s="51"/>
      <c r="AV233" s="51"/>
      <c r="AW233" s="51"/>
      <c r="AX233" s="51"/>
      <c r="AY233" s="51"/>
      <c r="AZ233" s="51"/>
      <c r="BA233" s="51"/>
    </row>
    <row r="234" spans="1:53" ht="14.25" x14ac:dyDescent="0.15">
      <c r="A234" s="50"/>
      <c r="B234" s="51" t="str">
        <f>IF(spreedResult.!B245&lt;&gt;"",TEXT(spreedResult.!B245,"YYYY")&amp;TEXT(spreedResult.!B245,"MM")&amp;TEXT(spreedResult.!B245,"DD"),"")</f>
        <v/>
      </c>
      <c r="C234" s="51" t="str">
        <f>IF(spreedResult.!C245&lt;&gt;"",VLOOKUP(spreedResult.!C245,spreedResult.!$AU$1:$AV$13,2,0),"")</f>
        <v/>
      </c>
      <c r="D234" s="53"/>
      <c r="E234" s="53"/>
      <c r="F234" s="53"/>
      <c r="G234" s="53"/>
      <c r="H234" s="51" t="str">
        <f>IF(spreedResult.!P245&lt;&gt;"",VLOOKUP(spreedResult.!P245,Course!$A$2:$B$612,2,0),"")</f>
        <v/>
      </c>
      <c r="I234" s="53"/>
      <c r="J234" s="51" t="str">
        <f>CONCATENATE(TRIM(ASC(spreedResult.!F245))," ",TRIM(ASC(spreedResult.!G245)))</f>
        <v xml:space="preserve"> </v>
      </c>
      <c r="K234" s="52" t="str">
        <f>CONCATENATE(TRIM(spreedResult.!H245),"　",TRIM(spreedResult.!I245))</f>
        <v>　</v>
      </c>
      <c r="L234" s="51" t="str">
        <f>IFERROR(VLOOKUP(spreedResult.!K245,spreedResult.!$AX$4:$AY$5,2,0),"")</f>
        <v/>
      </c>
      <c r="M234" s="51" t="str">
        <f>IF(spreedResult.!L245&lt;&gt;"",TEXT(spreedResult.!L245,"YYYY")&amp;TEXT(spreedResult.!L245,"MM")&amp;TEXT(spreedResult.!L245,"DD"),"")</f>
        <v/>
      </c>
      <c r="N234" s="51"/>
      <c r="O234" s="51"/>
      <c r="P234" s="97" t="str">
        <f>IF(spreedResult.!$F245&lt;&gt;"",spreedResult.!$C$10,"")</f>
        <v/>
      </c>
      <c r="Q234" s="97" t="str">
        <f>IF(spreedResult.!$F245&lt;&gt;"",spreedResult.!$C$9,"")</f>
        <v/>
      </c>
      <c r="R234" s="54" t="str">
        <f>IF(spreedResult.!M245&lt;&gt;"",spreedResult.!M245,"")</f>
        <v/>
      </c>
      <c r="S234" s="51" t="str">
        <f>IF(spreedResult.!H245&lt;&gt;"",IF(spreedResult.!$I$8="左記ご住所に送付","2",""),"")</f>
        <v/>
      </c>
      <c r="T234" s="51"/>
      <c r="U234" s="51"/>
      <c r="V234" s="51"/>
      <c r="W234" s="51"/>
      <c r="X234" s="51"/>
      <c r="Y234" s="51"/>
      <c r="Z234" s="51"/>
      <c r="AA234" s="99"/>
      <c r="AB234" s="53" t="str">
        <f t="shared" si="50"/>
        <v/>
      </c>
      <c r="AC234" s="99"/>
      <c r="AD234" s="53" t="str">
        <f t="shared" si="51"/>
        <v/>
      </c>
      <c r="AE234" s="51"/>
      <c r="AF234" s="53" t="str">
        <f t="shared" si="52"/>
        <v/>
      </c>
      <c r="AG234" s="51"/>
      <c r="AH234" s="53" t="str">
        <f t="shared" si="53"/>
        <v/>
      </c>
      <c r="AI234" s="51"/>
      <c r="AJ234" s="53" t="str">
        <f t="shared" si="54"/>
        <v/>
      </c>
      <c r="AK234" s="51"/>
      <c r="AL234" s="53" t="str">
        <f t="shared" si="55"/>
        <v/>
      </c>
      <c r="AM234" s="51"/>
      <c r="AN234" s="53" t="str">
        <f t="shared" si="56"/>
        <v/>
      </c>
      <c r="AO234" s="51"/>
      <c r="AP234" s="53" t="str">
        <f t="shared" si="57"/>
        <v/>
      </c>
      <c r="AQ234" s="51"/>
      <c r="AR234" s="53" t="str">
        <f t="shared" si="58"/>
        <v/>
      </c>
      <c r="AS234" s="51"/>
      <c r="AT234" s="53" t="str">
        <f t="shared" si="59"/>
        <v/>
      </c>
      <c r="AU234" s="51"/>
      <c r="AV234" s="51"/>
      <c r="AW234" s="51"/>
      <c r="AX234" s="51"/>
      <c r="AY234" s="51"/>
      <c r="AZ234" s="51"/>
      <c r="BA234" s="51"/>
    </row>
    <row r="235" spans="1:53" ht="14.25" x14ac:dyDescent="0.15">
      <c r="A235" s="50"/>
      <c r="B235" s="51" t="str">
        <f>IF(spreedResult.!B246&lt;&gt;"",TEXT(spreedResult.!B246,"YYYY")&amp;TEXT(spreedResult.!B246,"MM")&amp;TEXT(spreedResult.!B246,"DD"),"")</f>
        <v/>
      </c>
      <c r="C235" s="51" t="str">
        <f>IF(spreedResult.!C246&lt;&gt;"",VLOOKUP(spreedResult.!C246,spreedResult.!$AU$1:$AV$13,2,0),"")</f>
        <v/>
      </c>
      <c r="D235" s="53"/>
      <c r="E235" s="53"/>
      <c r="F235" s="53"/>
      <c r="G235" s="53"/>
      <c r="H235" s="51" t="str">
        <f>IF(spreedResult.!P246&lt;&gt;"",VLOOKUP(spreedResult.!P246,Course!$A$2:$B$612,2,0),"")</f>
        <v/>
      </c>
      <c r="I235" s="53"/>
      <c r="J235" s="51" t="str">
        <f>CONCATENATE(TRIM(ASC(spreedResult.!F246))," ",TRIM(ASC(spreedResult.!G246)))</f>
        <v xml:space="preserve"> </v>
      </c>
      <c r="K235" s="52" t="str">
        <f>CONCATENATE(TRIM(spreedResult.!H246),"　",TRIM(spreedResult.!I246))</f>
        <v>　</v>
      </c>
      <c r="L235" s="51" t="str">
        <f>IFERROR(VLOOKUP(spreedResult.!K246,spreedResult.!$AX$4:$AY$5,2,0),"")</f>
        <v/>
      </c>
      <c r="M235" s="51" t="str">
        <f>IF(spreedResult.!L246&lt;&gt;"",TEXT(spreedResult.!L246,"YYYY")&amp;TEXT(spreedResult.!L246,"MM")&amp;TEXT(spreedResult.!L246,"DD"),"")</f>
        <v/>
      </c>
      <c r="N235" s="51"/>
      <c r="O235" s="51"/>
      <c r="P235" s="97" t="str">
        <f>IF(spreedResult.!$F246&lt;&gt;"",spreedResult.!$C$10,"")</f>
        <v/>
      </c>
      <c r="Q235" s="97" t="str">
        <f>IF(spreedResult.!$F246&lt;&gt;"",spreedResult.!$C$9,"")</f>
        <v/>
      </c>
      <c r="R235" s="54" t="str">
        <f>IF(spreedResult.!M246&lt;&gt;"",spreedResult.!M246,"")</f>
        <v/>
      </c>
      <c r="S235" s="51" t="str">
        <f>IF(spreedResult.!H246&lt;&gt;"",IF(spreedResult.!$I$8="左記ご住所に送付","2",""),"")</f>
        <v/>
      </c>
      <c r="T235" s="51"/>
      <c r="U235" s="51"/>
      <c r="V235" s="51"/>
      <c r="W235" s="51"/>
      <c r="X235" s="51"/>
      <c r="Y235" s="51"/>
      <c r="Z235" s="51"/>
      <c r="AA235" s="99"/>
      <c r="AB235" s="53" t="str">
        <f t="shared" si="50"/>
        <v/>
      </c>
      <c r="AC235" s="99"/>
      <c r="AD235" s="53" t="str">
        <f t="shared" si="51"/>
        <v/>
      </c>
      <c r="AE235" s="51"/>
      <c r="AF235" s="53" t="str">
        <f t="shared" si="52"/>
        <v/>
      </c>
      <c r="AG235" s="51"/>
      <c r="AH235" s="53" t="str">
        <f t="shared" si="53"/>
        <v/>
      </c>
      <c r="AI235" s="51"/>
      <c r="AJ235" s="53" t="str">
        <f t="shared" si="54"/>
        <v/>
      </c>
      <c r="AK235" s="51"/>
      <c r="AL235" s="53" t="str">
        <f t="shared" si="55"/>
        <v/>
      </c>
      <c r="AM235" s="51"/>
      <c r="AN235" s="53" t="str">
        <f t="shared" si="56"/>
        <v/>
      </c>
      <c r="AO235" s="51"/>
      <c r="AP235" s="53" t="str">
        <f t="shared" si="57"/>
        <v/>
      </c>
      <c r="AQ235" s="51"/>
      <c r="AR235" s="53" t="str">
        <f t="shared" si="58"/>
        <v/>
      </c>
      <c r="AS235" s="51"/>
      <c r="AT235" s="53" t="str">
        <f t="shared" si="59"/>
        <v/>
      </c>
      <c r="AU235" s="51"/>
      <c r="AV235" s="51"/>
      <c r="AW235" s="51"/>
      <c r="AX235" s="51"/>
      <c r="AY235" s="51"/>
      <c r="AZ235" s="51"/>
      <c r="BA235" s="51"/>
    </row>
    <row r="236" spans="1:53" ht="14.25" x14ac:dyDescent="0.15">
      <c r="A236" s="50"/>
      <c r="B236" s="51" t="str">
        <f>IF(spreedResult.!B247&lt;&gt;"",TEXT(spreedResult.!B247,"YYYY")&amp;TEXT(spreedResult.!B247,"MM")&amp;TEXT(spreedResult.!B247,"DD"),"")</f>
        <v/>
      </c>
      <c r="C236" s="51" t="str">
        <f>IF(spreedResult.!C247&lt;&gt;"",VLOOKUP(spreedResult.!C247,spreedResult.!$AU$1:$AV$13,2,0),"")</f>
        <v/>
      </c>
      <c r="D236" s="53"/>
      <c r="E236" s="53"/>
      <c r="F236" s="53"/>
      <c r="G236" s="53"/>
      <c r="H236" s="51" t="str">
        <f>IF(spreedResult.!P247&lt;&gt;"",VLOOKUP(spreedResult.!P247,Course!$A$2:$B$612,2,0),"")</f>
        <v/>
      </c>
      <c r="I236" s="53"/>
      <c r="J236" s="51" t="str">
        <f>CONCATENATE(TRIM(ASC(spreedResult.!F247))," ",TRIM(ASC(spreedResult.!G247)))</f>
        <v xml:space="preserve"> </v>
      </c>
      <c r="K236" s="52" t="str">
        <f>CONCATENATE(TRIM(spreedResult.!H247),"　",TRIM(spreedResult.!I247))</f>
        <v>　</v>
      </c>
      <c r="L236" s="51" t="str">
        <f>IFERROR(VLOOKUP(spreedResult.!K247,spreedResult.!$AX$4:$AY$5,2,0),"")</f>
        <v/>
      </c>
      <c r="M236" s="51" t="str">
        <f>IF(spreedResult.!L247&lt;&gt;"",TEXT(spreedResult.!L247,"YYYY")&amp;TEXT(spreedResult.!L247,"MM")&amp;TEXT(spreedResult.!L247,"DD"),"")</f>
        <v/>
      </c>
      <c r="N236" s="51"/>
      <c r="O236" s="51"/>
      <c r="P236" s="97" t="str">
        <f>IF(spreedResult.!$F247&lt;&gt;"",spreedResult.!$C$10,"")</f>
        <v/>
      </c>
      <c r="Q236" s="97" t="str">
        <f>IF(spreedResult.!$F247&lt;&gt;"",spreedResult.!$C$9,"")</f>
        <v/>
      </c>
      <c r="R236" s="54" t="str">
        <f>IF(spreedResult.!M247&lt;&gt;"",spreedResult.!M247,"")</f>
        <v/>
      </c>
      <c r="S236" s="51" t="str">
        <f>IF(spreedResult.!H247&lt;&gt;"",IF(spreedResult.!$I$8="左記ご住所に送付","2",""),"")</f>
        <v/>
      </c>
      <c r="T236" s="51"/>
      <c r="U236" s="51"/>
      <c r="V236" s="51"/>
      <c r="W236" s="51"/>
      <c r="X236" s="51"/>
      <c r="Y236" s="51"/>
      <c r="Z236" s="51"/>
      <c r="AA236" s="99"/>
      <c r="AB236" s="53" t="str">
        <f t="shared" si="50"/>
        <v/>
      </c>
      <c r="AC236" s="99"/>
      <c r="AD236" s="53" t="str">
        <f t="shared" si="51"/>
        <v/>
      </c>
      <c r="AE236" s="51"/>
      <c r="AF236" s="53" t="str">
        <f t="shared" si="52"/>
        <v/>
      </c>
      <c r="AG236" s="51"/>
      <c r="AH236" s="53" t="str">
        <f t="shared" si="53"/>
        <v/>
      </c>
      <c r="AI236" s="51"/>
      <c r="AJ236" s="53" t="str">
        <f t="shared" si="54"/>
        <v/>
      </c>
      <c r="AK236" s="51"/>
      <c r="AL236" s="53" t="str">
        <f t="shared" si="55"/>
        <v/>
      </c>
      <c r="AM236" s="51"/>
      <c r="AN236" s="53" t="str">
        <f t="shared" si="56"/>
        <v/>
      </c>
      <c r="AO236" s="51"/>
      <c r="AP236" s="53" t="str">
        <f t="shared" si="57"/>
        <v/>
      </c>
      <c r="AQ236" s="51"/>
      <c r="AR236" s="53" t="str">
        <f t="shared" si="58"/>
        <v/>
      </c>
      <c r="AS236" s="51"/>
      <c r="AT236" s="53" t="str">
        <f t="shared" si="59"/>
        <v/>
      </c>
      <c r="AU236" s="51"/>
      <c r="AV236" s="51"/>
      <c r="AW236" s="51"/>
      <c r="AX236" s="51"/>
      <c r="AY236" s="51"/>
      <c r="AZ236" s="51"/>
      <c r="BA236" s="51"/>
    </row>
    <row r="237" spans="1:53" ht="14.25" x14ac:dyDescent="0.15">
      <c r="A237" s="50"/>
      <c r="B237" s="51" t="str">
        <f>IF(spreedResult.!B248&lt;&gt;"",TEXT(spreedResult.!B248,"YYYY")&amp;TEXT(spreedResult.!B248,"MM")&amp;TEXT(spreedResult.!B248,"DD"),"")</f>
        <v/>
      </c>
      <c r="C237" s="51" t="str">
        <f>IF(spreedResult.!C248&lt;&gt;"",VLOOKUP(spreedResult.!C248,spreedResult.!$AU$1:$AV$13,2,0),"")</f>
        <v/>
      </c>
      <c r="D237" s="53"/>
      <c r="E237" s="53"/>
      <c r="F237" s="53"/>
      <c r="G237" s="53"/>
      <c r="H237" s="51" t="str">
        <f>IF(spreedResult.!P248&lt;&gt;"",VLOOKUP(spreedResult.!P248,Course!$A$2:$B$612,2,0),"")</f>
        <v/>
      </c>
      <c r="I237" s="53"/>
      <c r="J237" s="51" t="str">
        <f>CONCATENATE(TRIM(ASC(spreedResult.!F248))," ",TRIM(ASC(spreedResult.!G248)))</f>
        <v xml:space="preserve"> </v>
      </c>
      <c r="K237" s="52" t="str">
        <f>CONCATENATE(TRIM(spreedResult.!H248),"　",TRIM(spreedResult.!I248))</f>
        <v>　</v>
      </c>
      <c r="L237" s="51" t="str">
        <f>IFERROR(VLOOKUP(spreedResult.!K248,spreedResult.!$AX$4:$AY$5,2,0),"")</f>
        <v/>
      </c>
      <c r="M237" s="51" t="str">
        <f>IF(spreedResult.!L248&lt;&gt;"",TEXT(spreedResult.!L248,"YYYY")&amp;TEXT(spreedResult.!L248,"MM")&amp;TEXT(spreedResult.!L248,"DD"),"")</f>
        <v/>
      </c>
      <c r="N237" s="51"/>
      <c r="O237" s="51"/>
      <c r="P237" s="97" t="str">
        <f>IF(spreedResult.!$F248&lt;&gt;"",spreedResult.!$C$10,"")</f>
        <v/>
      </c>
      <c r="Q237" s="97" t="str">
        <f>IF(spreedResult.!$F248&lt;&gt;"",spreedResult.!$C$9,"")</f>
        <v/>
      </c>
      <c r="R237" s="54" t="str">
        <f>IF(spreedResult.!M248&lt;&gt;"",spreedResult.!M248,"")</f>
        <v/>
      </c>
      <c r="S237" s="51" t="str">
        <f>IF(spreedResult.!H248&lt;&gt;"",IF(spreedResult.!$I$8="左記ご住所に送付","2",""),"")</f>
        <v/>
      </c>
      <c r="T237" s="51"/>
      <c r="U237" s="51"/>
      <c r="V237" s="51"/>
      <c r="W237" s="51"/>
      <c r="X237" s="51"/>
      <c r="Y237" s="51"/>
      <c r="Z237" s="51"/>
      <c r="AA237" s="99"/>
      <c r="AB237" s="53" t="str">
        <f t="shared" si="50"/>
        <v/>
      </c>
      <c r="AC237" s="99"/>
      <c r="AD237" s="53" t="str">
        <f t="shared" si="51"/>
        <v/>
      </c>
      <c r="AE237" s="51"/>
      <c r="AF237" s="53" t="str">
        <f t="shared" si="52"/>
        <v/>
      </c>
      <c r="AG237" s="51"/>
      <c r="AH237" s="53" t="str">
        <f t="shared" si="53"/>
        <v/>
      </c>
      <c r="AI237" s="51"/>
      <c r="AJ237" s="53" t="str">
        <f t="shared" si="54"/>
        <v/>
      </c>
      <c r="AK237" s="51"/>
      <c r="AL237" s="53" t="str">
        <f t="shared" si="55"/>
        <v/>
      </c>
      <c r="AM237" s="51"/>
      <c r="AN237" s="53" t="str">
        <f t="shared" si="56"/>
        <v/>
      </c>
      <c r="AO237" s="51"/>
      <c r="AP237" s="53" t="str">
        <f t="shared" si="57"/>
        <v/>
      </c>
      <c r="AQ237" s="51"/>
      <c r="AR237" s="53" t="str">
        <f t="shared" si="58"/>
        <v/>
      </c>
      <c r="AS237" s="51"/>
      <c r="AT237" s="53" t="str">
        <f t="shared" si="59"/>
        <v/>
      </c>
      <c r="AU237" s="51"/>
      <c r="AV237" s="51"/>
      <c r="AW237" s="51"/>
      <c r="AX237" s="51"/>
      <c r="AY237" s="51"/>
      <c r="AZ237" s="51"/>
      <c r="BA237" s="51"/>
    </row>
    <row r="238" spans="1:53" ht="14.25" x14ac:dyDescent="0.15">
      <c r="A238" s="50"/>
      <c r="B238" s="51" t="str">
        <f>IF(spreedResult.!B249&lt;&gt;"",TEXT(spreedResult.!B249,"YYYY")&amp;TEXT(spreedResult.!B249,"MM")&amp;TEXT(spreedResult.!B249,"DD"),"")</f>
        <v/>
      </c>
      <c r="C238" s="51" t="str">
        <f>IF(spreedResult.!C249&lt;&gt;"",VLOOKUP(spreedResult.!C249,spreedResult.!$AU$1:$AV$13,2,0),"")</f>
        <v/>
      </c>
      <c r="D238" s="53"/>
      <c r="E238" s="53"/>
      <c r="F238" s="53"/>
      <c r="G238" s="53"/>
      <c r="H238" s="51" t="str">
        <f>IF(spreedResult.!P249&lt;&gt;"",VLOOKUP(spreedResult.!P249,Course!$A$2:$B$612,2,0),"")</f>
        <v/>
      </c>
      <c r="I238" s="53"/>
      <c r="J238" s="51" t="str">
        <f>CONCATENATE(TRIM(ASC(spreedResult.!F249))," ",TRIM(ASC(spreedResult.!G249)))</f>
        <v xml:space="preserve"> </v>
      </c>
      <c r="K238" s="52" t="str">
        <f>CONCATENATE(TRIM(spreedResult.!H249),"　",TRIM(spreedResult.!I249))</f>
        <v>　</v>
      </c>
      <c r="L238" s="51" t="str">
        <f>IFERROR(VLOOKUP(spreedResult.!K249,spreedResult.!$AX$4:$AY$5,2,0),"")</f>
        <v/>
      </c>
      <c r="M238" s="51" t="str">
        <f>IF(spreedResult.!L249&lt;&gt;"",TEXT(spreedResult.!L249,"YYYY")&amp;TEXT(spreedResult.!L249,"MM")&amp;TEXT(spreedResult.!L249,"DD"),"")</f>
        <v/>
      </c>
      <c r="N238" s="51"/>
      <c r="O238" s="51"/>
      <c r="P238" s="97" t="str">
        <f>IF(spreedResult.!$F249&lt;&gt;"",spreedResult.!$C$10,"")</f>
        <v/>
      </c>
      <c r="Q238" s="97" t="str">
        <f>IF(spreedResult.!$F249&lt;&gt;"",spreedResult.!$C$9,"")</f>
        <v/>
      </c>
      <c r="R238" s="54" t="str">
        <f>IF(spreedResult.!M249&lt;&gt;"",spreedResult.!M249,"")</f>
        <v/>
      </c>
      <c r="S238" s="51" t="str">
        <f>IF(spreedResult.!H249&lt;&gt;"",IF(spreedResult.!$I$8="左記ご住所に送付","2",""),"")</f>
        <v/>
      </c>
      <c r="T238" s="51"/>
      <c r="U238" s="51"/>
      <c r="V238" s="51"/>
      <c r="W238" s="51"/>
      <c r="X238" s="51"/>
      <c r="Y238" s="51"/>
      <c r="Z238" s="51"/>
      <c r="AA238" s="99"/>
      <c r="AB238" s="53" t="str">
        <f t="shared" si="50"/>
        <v/>
      </c>
      <c r="AC238" s="99"/>
      <c r="AD238" s="53" t="str">
        <f t="shared" si="51"/>
        <v/>
      </c>
      <c r="AE238" s="51"/>
      <c r="AF238" s="53" t="str">
        <f t="shared" si="52"/>
        <v/>
      </c>
      <c r="AG238" s="51"/>
      <c r="AH238" s="53" t="str">
        <f t="shared" si="53"/>
        <v/>
      </c>
      <c r="AI238" s="51"/>
      <c r="AJ238" s="53" t="str">
        <f t="shared" si="54"/>
        <v/>
      </c>
      <c r="AK238" s="51"/>
      <c r="AL238" s="53" t="str">
        <f t="shared" si="55"/>
        <v/>
      </c>
      <c r="AM238" s="51"/>
      <c r="AN238" s="53" t="str">
        <f t="shared" si="56"/>
        <v/>
      </c>
      <c r="AO238" s="51"/>
      <c r="AP238" s="53" t="str">
        <f t="shared" si="57"/>
        <v/>
      </c>
      <c r="AQ238" s="51"/>
      <c r="AR238" s="53" t="str">
        <f t="shared" si="58"/>
        <v/>
      </c>
      <c r="AS238" s="51"/>
      <c r="AT238" s="53" t="str">
        <f t="shared" si="59"/>
        <v/>
      </c>
      <c r="AU238" s="51"/>
      <c r="AV238" s="51"/>
      <c r="AW238" s="51"/>
      <c r="AX238" s="51"/>
      <c r="AY238" s="51"/>
      <c r="AZ238" s="51"/>
      <c r="BA238" s="51"/>
    </row>
    <row r="239" spans="1:53" ht="14.25" x14ac:dyDescent="0.15">
      <c r="A239" s="50"/>
      <c r="B239" s="51" t="str">
        <f>IF(spreedResult.!B250&lt;&gt;"",TEXT(spreedResult.!B250,"YYYY")&amp;TEXT(spreedResult.!B250,"MM")&amp;TEXT(spreedResult.!B250,"DD"),"")</f>
        <v/>
      </c>
      <c r="C239" s="51" t="str">
        <f>IF(spreedResult.!C250&lt;&gt;"",VLOOKUP(spreedResult.!C250,spreedResult.!$AU$1:$AV$13,2,0),"")</f>
        <v/>
      </c>
      <c r="D239" s="53"/>
      <c r="E239" s="53"/>
      <c r="F239" s="53"/>
      <c r="G239" s="53"/>
      <c r="H239" s="51" t="str">
        <f>IF(spreedResult.!P250&lt;&gt;"",VLOOKUP(spreedResult.!P250,Course!$A$2:$B$612,2,0),"")</f>
        <v/>
      </c>
      <c r="I239" s="53"/>
      <c r="J239" s="51" t="str">
        <f>CONCATENATE(TRIM(ASC(spreedResult.!F250))," ",TRIM(ASC(spreedResult.!G250)))</f>
        <v xml:space="preserve"> </v>
      </c>
      <c r="K239" s="52" t="str">
        <f>CONCATENATE(TRIM(spreedResult.!H250),"　",TRIM(spreedResult.!I250))</f>
        <v>　</v>
      </c>
      <c r="L239" s="51" t="str">
        <f>IFERROR(VLOOKUP(spreedResult.!K250,spreedResult.!$AX$4:$AY$5,2,0),"")</f>
        <v/>
      </c>
      <c r="M239" s="51" t="str">
        <f>IF(spreedResult.!L250&lt;&gt;"",TEXT(spreedResult.!L250,"YYYY")&amp;TEXT(spreedResult.!L250,"MM")&amp;TEXT(spreedResult.!L250,"DD"),"")</f>
        <v/>
      </c>
      <c r="N239" s="51"/>
      <c r="O239" s="51"/>
      <c r="P239" s="97" t="str">
        <f>IF(spreedResult.!$F250&lt;&gt;"",spreedResult.!$C$10,"")</f>
        <v/>
      </c>
      <c r="Q239" s="97" t="str">
        <f>IF(spreedResult.!$F250&lt;&gt;"",spreedResult.!$C$9,"")</f>
        <v/>
      </c>
      <c r="R239" s="54" t="str">
        <f>IF(spreedResult.!M250&lt;&gt;"",spreedResult.!M250,"")</f>
        <v/>
      </c>
      <c r="S239" s="51" t="str">
        <f>IF(spreedResult.!H250&lt;&gt;"",IF(spreedResult.!$I$8="左記ご住所に送付","2",""),"")</f>
        <v/>
      </c>
      <c r="T239" s="51"/>
      <c r="U239" s="51"/>
      <c r="V239" s="51"/>
      <c r="W239" s="51"/>
      <c r="X239" s="51"/>
      <c r="Y239" s="51"/>
      <c r="Z239" s="51"/>
      <c r="AA239" s="99"/>
      <c r="AB239" s="53" t="str">
        <f t="shared" si="50"/>
        <v/>
      </c>
      <c r="AC239" s="99"/>
      <c r="AD239" s="53" t="str">
        <f t="shared" si="51"/>
        <v/>
      </c>
      <c r="AE239" s="51"/>
      <c r="AF239" s="53" t="str">
        <f t="shared" si="52"/>
        <v/>
      </c>
      <c r="AG239" s="51"/>
      <c r="AH239" s="53" t="str">
        <f t="shared" si="53"/>
        <v/>
      </c>
      <c r="AI239" s="51"/>
      <c r="AJ239" s="53" t="str">
        <f t="shared" si="54"/>
        <v/>
      </c>
      <c r="AK239" s="51"/>
      <c r="AL239" s="53" t="str">
        <f t="shared" si="55"/>
        <v/>
      </c>
      <c r="AM239" s="51"/>
      <c r="AN239" s="53" t="str">
        <f t="shared" si="56"/>
        <v/>
      </c>
      <c r="AO239" s="51"/>
      <c r="AP239" s="53" t="str">
        <f t="shared" si="57"/>
        <v/>
      </c>
      <c r="AQ239" s="51"/>
      <c r="AR239" s="53" t="str">
        <f t="shared" si="58"/>
        <v/>
      </c>
      <c r="AS239" s="51"/>
      <c r="AT239" s="53" t="str">
        <f t="shared" si="59"/>
        <v/>
      </c>
      <c r="AU239" s="51"/>
      <c r="AV239" s="51"/>
      <c r="AW239" s="51"/>
      <c r="AX239" s="51"/>
      <c r="AY239" s="51"/>
      <c r="AZ239" s="51"/>
      <c r="BA239" s="51"/>
    </row>
    <row r="240" spans="1:53" ht="14.25" x14ac:dyDescent="0.15">
      <c r="A240" s="50"/>
      <c r="B240" s="51" t="str">
        <f>IF(spreedResult.!B251&lt;&gt;"",TEXT(spreedResult.!B251,"YYYY")&amp;TEXT(spreedResult.!B251,"MM")&amp;TEXT(spreedResult.!B251,"DD"),"")</f>
        <v/>
      </c>
      <c r="C240" s="51" t="str">
        <f>IF(spreedResult.!C251&lt;&gt;"",VLOOKUP(spreedResult.!C251,spreedResult.!$AU$1:$AV$13,2,0),"")</f>
        <v/>
      </c>
      <c r="D240" s="53"/>
      <c r="E240" s="53"/>
      <c r="F240" s="53"/>
      <c r="G240" s="53"/>
      <c r="H240" s="51" t="str">
        <f>IF(spreedResult.!P251&lt;&gt;"",VLOOKUP(spreedResult.!P251,Course!$A$2:$B$612,2,0),"")</f>
        <v/>
      </c>
      <c r="I240" s="53"/>
      <c r="J240" s="51" t="str">
        <f>CONCATENATE(TRIM(ASC(spreedResult.!F251))," ",TRIM(ASC(spreedResult.!G251)))</f>
        <v xml:space="preserve"> </v>
      </c>
      <c r="K240" s="52" t="str">
        <f>CONCATENATE(TRIM(spreedResult.!H251),"　",TRIM(spreedResult.!I251))</f>
        <v>　</v>
      </c>
      <c r="L240" s="51" t="str">
        <f>IFERROR(VLOOKUP(spreedResult.!K251,spreedResult.!$AX$4:$AY$5,2,0),"")</f>
        <v/>
      </c>
      <c r="M240" s="51" t="str">
        <f>IF(spreedResult.!L251&lt;&gt;"",TEXT(spreedResult.!L251,"YYYY")&amp;TEXT(spreedResult.!L251,"MM")&amp;TEXT(spreedResult.!L251,"DD"),"")</f>
        <v/>
      </c>
      <c r="N240" s="51"/>
      <c r="O240" s="51"/>
      <c r="P240" s="97" t="str">
        <f>IF(spreedResult.!$F251&lt;&gt;"",spreedResult.!$C$10,"")</f>
        <v/>
      </c>
      <c r="Q240" s="97" t="str">
        <f>IF(spreedResult.!$F251&lt;&gt;"",spreedResult.!$C$9,"")</f>
        <v/>
      </c>
      <c r="R240" s="54" t="str">
        <f>IF(spreedResult.!M251&lt;&gt;"",spreedResult.!M251,"")</f>
        <v/>
      </c>
      <c r="S240" s="51" t="str">
        <f>IF(spreedResult.!H251&lt;&gt;"",IF(spreedResult.!$I$8="左記ご住所に送付","2",""),"")</f>
        <v/>
      </c>
      <c r="T240" s="51"/>
      <c r="U240" s="51"/>
      <c r="V240" s="51"/>
      <c r="W240" s="51"/>
      <c r="X240" s="51"/>
      <c r="Y240" s="51"/>
      <c r="Z240" s="51"/>
      <c r="AA240" s="99"/>
      <c r="AB240" s="53" t="str">
        <f t="shared" si="50"/>
        <v/>
      </c>
      <c r="AC240" s="99"/>
      <c r="AD240" s="53" t="str">
        <f t="shared" si="51"/>
        <v/>
      </c>
      <c r="AE240" s="51"/>
      <c r="AF240" s="53" t="str">
        <f t="shared" si="52"/>
        <v/>
      </c>
      <c r="AG240" s="51"/>
      <c r="AH240" s="53" t="str">
        <f t="shared" si="53"/>
        <v/>
      </c>
      <c r="AI240" s="51"/>
      <c r="AJ240" s="53" t="str">
        <f t="shared" si="54"/>
        <v/>
      </c>
      <c r="AK240" s="51"/>
      <c r="AL240" s="53" t="str">
        <f t="shared" si="55"/>
        <v/>
      </c>
      <c r="AM240" s="51"/>
      <c r="AN240" s="53" t="str">
        <f t="shared" si="56"/>
        <v/>
      </c>
      <c r="AO240" s="51"/>
      <c r="AP240" s="53" t="str">
        <f t="shared" si="57"/>
        <v/>
      </c>
      <c r="AQ240" s="51"/>
      <c r="AR240" s="53" t="str">
        <f t="shared" si="58"/>
        <v/>
      </c>
      <c r="AS240" s="51"/>
      <c r="AT240" s="53" t="str">
        <f t="shared" si="59"/>
        <v/>
      </c>
      <c r="AU240" s="51"/>
      <c r="AV240" s="51"/>
      <c r="AW240" s="51"/>
      <c r="AX240" s="51"/>
      <c r="AY240" s="51"/>
      <c r="AZ240" s="51"/>
      <c r="BA240" s="51"/>
    </row>
    <row r="241" spans="1:53" ht="14.25" x14ac:dyDescent="0.15">
      <c r="A241" s="50"/>
      <c r="B241" s="51" t="str">
        <f>IF(spreedResult.!B252&lt;&gt;"",TEXT(spreedResult.!B252,"YYYY")&amp;TEXT(spreedResult.!B252,"MM")&amp;TEXT(spreedResult.!B252,"DD"),"")</f>
        <v/>
      </c>
      <c r="C241" s="51" t="str">
        <f>IF(spreedResult.!C252&lt;&gt;"",VLOOKUP(spreedResult.!C252,spreedResult.!$AU$1:$AV$13,2,0),"")</f>
        <v/>
      </c>
      <c r="D241" s="53"/>
      <c r="E241" s="53"/>
      <c r="F241" s="53"/>
      <c r="G241" s="53"/>
      <c r="H241" s="51" t="str">
        <f>IF(spreedResult.!P252&lt;&gt;"",VLOOKUP(spreedResult.!P252,Course!$A$2:$B$612,2,0),"")</f>
        <v/>
      </c>
      <c r="I241" s="53"/>
      <c r="J241" s="51" t="str">
        <f>CONCATENATE(TRIM(ASC(spreedResult.!F252))," ",TRIM(ASC(spreedResult.!G252)))</f>
        <v xml:space="preserve"> </v>
      </c>
      <c r="K241" s="52" t="str">
        <f>CONCATENATE(TRIM(spreedResult.!H252),"　",TRIM(spreedResult.!I252))</f>
        <v>　</v>
      </c>
      <c r="L241" s="51" t="str">
        <f>IFERROR(VLOOKUP(spreedResult.!K252,spreedResult.!$AX$4:$AY$5,2,0),"")</f>
        <v/>
      </c>
      <c r="M241" s="51" t="str">
        <f>IF(spreedResult.!L252&lt;&gt;"",TEXT(spreedResult.!L252,"YYYY")&amp;TEXT(spreedResult.!L252,"MM")&amp;TEXT(spreedResult.!L252,"DD"),"")</f>
        <v/>
      </c>
      <c r="N241" s="51"/>
      <c r="O241" s="51"/>
      <c r="P241" s="97" t="str">
        <f>IF(spreedResult.!$F252&lt;&gt;"",spreedResult.!$C$10,"")</f>
        <v/>
      </c>
      <c r="Q241" s="97" t="str">
        <f>IF(spreedResult.!$F252&lt;&gt;"",spreedResult.!$C$9,"")</f>
        <v/>
      </c>
      <c r="R241" s="54" t="str">
        <f>IF(spreedResult.!M252&lt;&gt;"",spreedResult.!M252,"")</f>
        <v/>
      </c>
      <c r="S241" s="51" t="str">
        <f>IF(spreedResult.!H252&lt;&gt;"",IF(spreedResult.!$I$8="左記ご住所に送付","2",""),"")</f>
        <v/>
      </c>
      <c r="T241" s="51"/>
      <c r="U241" s="51"/>
      <c r="V241" s="51"/>
      <c r="W241" s="51"/>
      <c r="X241" s="51"/>
      <c r="Y241" s="51"/>
      <c r="Z241" s="51"/>
      <c r="AA241" s="99"/>
      <c r="AB241" s="53" t="str">
        <f t="shared" si="50"/>
        <v/>
      </c>
      <c r="AC241" s="99"/>
      <c r="AD241" s="53" t="str">
        <f t="shared" si="51"/>
        <v/>
      </c>
      <c r="AE241" s="51"/>
      <c r="AF241" s="53" t="str">
        <f t="shared" si="52"/>
        <v/>
      </c>
      <c r="AG241" s="51"/>
      <c r="AH241" s="53" t="str">
        <f t="shared" si="53"/>
        <v/>
      </c>
      <c r="AI241" s="51"/>
      <c r="AJ241" s="53" t="str">
        <f t="shared" si="54"/>
        <v/>
      </c>
      <c r="AK241" s="51"/>
      <c r="AL241" s="53" t="str">
        <f t="shared" si="55"/>
        <v/>
      </c>
      <c r="AM241" s="51"/>
      <c r="AN241" s="53" t="str">
        <f t="shared" si="56"/>
        <v/>
      </c>
      <c r="AO241" s="51"/>
      <c r="AP241" s="53" t="str">
        <f t="shared" si="57"/>
        <v/>
      </c>
      <c r="AQ241" s="51"/>
      <c r="AR241" s="53" t="str">
        <f t="shared" si="58"/>
        <v/>
      </c>
      <c r="AS241" s="51"/>
      <c r="AT241" s="53" t="str">
        <f t="shared" si="59"/>
        <v/>
      </c>
      <c r="AU241" s="51"/>
      <c r="AV241" s="51"/>
      <c r="AW241" s="51"/>
      <c r="AX241" s="51"/>
      <c r="AY241" s="51"/>
      <c r="AZ241" s="51"/>
      <c r="BA241" s="51"/>
    </row>
    <row r="242" spans="1:53" ht="14.25" x14ac:dyDescent="0.15">
      <c r="A242" s="50"/>
      <c r="B242" s="51" t="str">
        <f>IF(spreedResult.!B253&lt;&gt;"",TEXT(spreedResult.!B253,"YYYY")&amp;TEXT(spreedResult.!B253,"MM")&amp;TEXT(spreedResult.!B253,"DD"),"")</f>
        <v/>
      </c>
      <c r="C242" s="51" t="str">
        <f>IF(spreedResult.!C253&lt;&gt;"",VLOOKUP(spreedResult.!C253,spreedResult.!$AU$1:$AV$13,2,0),"")</f>
        <v/>
      </c>
      <c r="D242" s="53"/>
      <c r="E242" s="53"/>
      <c r="F242" s="53"/>
      <c r="G242" s="53"/>
      <c r="H242" s="51" t="str">
        <f>IF(spreedResult.!P253&lt;&gt;"",VLOOKUP(spreedResult.!P253,Course!$A$2:$B$612,2,0),"")</f>
        <v/>
      </c>
      <c r="I242" s="53"/>
      <c r="J242" s="51" t="str">
        <f>CONCATENATE(TRIM(ASC(spreedResult.!F253))," ",TRIM(ASC(spreedResult.!G253)))</f>
        <v xml:space="preserve"> </v>
      </c>
      <c r="K242" s="52" t="str">
        <f>CONCATENATE(TRIM(spreedResult.!H253),"　",TRIM(spreedResult.!I253))</f>
        <v>　</v>
      </c>
      <c r="L242" s="51" t="str">
        <f>IFERROR(VLOOKUP(spreedResult.!K253,spreedResult.!$AX$4:$AY$5,2,0),"")</f>
        <v/>
      </c>
      <c r="M242" s="51" t="str">
        <f>IF(spreedResult.!L253&lt;&gt;"",TEXT(spreedResult.!L253,"YYYY")&amp;TEXT(spreedResult.!L253,"MM")&amp;TEXT(spreedResult.!L253,"DD"),"")</f>
        <v/>
      </c>
      <c r="N242" s="51"/>
      <c r="O242" s="51"/>
      <c r="P242" s="97" t="str">
        <f>IF(spreedResult.!$F253&lt;&gt;"",spreedResult.!$C$10,"")</f>
        <v/>
      </c>
      <c r="Q242" s="97" t="str">
        <f>IF(spreedResult.!$F253&lt;&gt;"",spreedResult.!$C$9,"")</f>
        <v/>
      </c>
      <c r="R242" s="54" t="str">
        <f>IF(spreedResult.!M253&lt;&gt;"",spreedResult.!M253,"")</f>
        <v/>
      </c>
      <c r="S242" s="51" t="str">
        <f>IF(spreedResult.!H253&lt;&gt;"",IF(spreedResult.!$I$8="左記ご住所に送付","2",""),"")</f>
        <v/>
      </c>
      <c r="T242" s="51"/>
      <c r="U242" s="51"/>
      <c r="V242" s="51"/>
      <c r="W242" s="51"/>
      <c r="X242" s="51"/>
      <c r="Y242" s="51"/>
      <c r="Z242" s="51"/>
      <c r="AA242" s="99"/>
      <c r="AB242" s="53" t="str">
        <f t="shared" si="50"/>
        <v/>
      </c>
      <c r="AC242" s="99"/>
      <c r="AD242" s="53" t="str">
        <f t="shared" si="51"/>
        <v/>
      </c>
      <c r="AE242" s="51"/>
      <c r="AF242" s="53" t="str">
        <f t="shared" si="52"/>
        <v/>
      </c>
      <c r="AG242" s="51"/>
      <c r="AH242" s="53" t="str">
        <f t="shared" si="53"/>
        <v/>
      </c>
      <c r="AI242" s="51"/>
      <c r="AJ242" s="53" t="str">
        <f t="shared" si="54"/>
        <v/>
      </c>
      <c r="AK242" s="51"/>
      <c r="AL242" s="53" t="str">
        <f t="shared" si="55"/>
        <v/>
      </c>
      <c r="AM242" s="51"/>
      <c r="AN242" s="53" t="str">
        <f t="shared" si="56"/>
        <v/>
      </c>
      <c r="AO242" s="51"/>
      <c r="AP242" s="53" t="str">
        <f t="shared" si="57"/>
        <v/>
      </c>
      <c r="AQ242" s="51"/>
      <c r="AR242" s="53" t="str">
        <f t="shared" si="58"/>
        <v/>
      </c>
      <c r="AS242" s="51"/>
      <c r="AT242" s="53" t="str">
        <f t="shared" si="59"/>
        <v/>
      </c>
      <c r="AU242" s="51"/>
      <c r="AV242" s="51"/>
      <c r="AW242" s="51"/>
      <c r="AX242" s="51"/>
      <c r="AY242" s="51"/>
      <c r="AZ242" s="51"/>
      <c r="BA242" s="51"/>
    </row>
    <row r="243" spans="1:53" ht="14.25" x14ac:dyDescent="0.15">
      <c r="A243" s="50"/>
      <c r="B243" s="51" t="str">
        <f>IF(spreedResult.!B254&lt;&gt;"",TEXT(spreedResult.!B254,"YYYY")&amp;TEXT(spreedResult.!B254,"MM")&amp;TEXT(spreedResult.!B254,"DD"),"")</f>
        <v/>
      </c>
      <c r="C243" s="51" t="str">
        <f>IF(spreedResult.!C254&lt;&gt;"",VLOOKUP(spreedResult.!C254,spreedResult.!$AU$1:$AV$13,2,0),"")</f>
        <v/>
      </c>
      <c r="D243" s="53"/>
      <c r="E243" s="53"/>
      <c r="F243" s="53"/>
      <c r="G243" s="53"/>
      <c r="H243" s="51" t="str">
        <f>IF(spreedResult.!P254&lt;&gt;"",VLOOKUP(spreedResult.!P254,Course!$A$2:$B$612,2,0),"")</f>
        <v/>
      </c>
      <c r="I243" s="53"/>
      <c r="J243" s="51" t="str">
        <f>CONCATENATE(TRIM(ASC(spreedResult.!F254))," ",TRIM(ASC(spreedResult.!G254)))</f>
        <v xml:space="preserve"> </v>
      </c>
      <c r="K243" s="52" t="str">
        <f>CONCATENATE(TRIM(spreedResult.!H254),"　",TRIM(spreedResult.!I254))</f>
        <v>　</v>
      </c>
      <c r="L243" s="51" t="str">
        <f>IFERROR(VLOOKUP(spreedResult.!K254,spreedResult.!$AX$4:$AY$5,2,0),"")</f>
        <v/>
      </c>
      <c r="M243" s="51" t="str">
        <f>IF(spreedResult.!L254&lt;&gt;"",TEXT(spreedResult.!L254,"YYYY")&amp;TEXT(spreedResult.!L254,"MM")&amp;TEXT(spreedResult.!L254,"DD"),"")</f>
        <v/>
      </c>
      <c r="N243" s="51"/>
      <c r="O243" s="51"/>
      <c r="P243" s="97" t="str">
        <f>IF(spreedResult.!$F254&lt;&gt;"",spreedResult.!$C$10,"")</f>
        <v/>
      </c>
      <c r="Q243" s="97" t="str">
        <f>IF(spreedResult.!$F254&lt;&gt;"",spreedResult.!$C$9,"")</f>
        <v/>
      </c>
      <c r="R243" s="54" t="str">
        <f>IF(spreedResult.!M254&lt;&gt;"",spreedResult.!M254,"")</f>
        <v/>
      </c>
      <c r="S243" s="51" t="str">
        <f>IF(spreedResult.!H254&lt;&gt;"",IF(spreedResult.!$I$8="左記ご住所に送付","2",""),"")</f>
        <v/>
      </c>
      <c r="T243" s="51"/>
      <c r="U243" s="51"/>
      <c r="V243" s="51"/>
      <c r="W243" s="51"/>
      <c r="X243" s="51"/>
      <c r="Y243" s="51"/>
      <c r="Z243" s="51"/>
      <c r="AA243" s="99"/>
      <c r="AB243" s="53" t="str">
        <f t="shared" si="50"/>
        <v/>
      </c>
      <c r="AC243" s="99"/>
      <c r="AD243" s="53" t="str">
        <f t="shared" si="51"/>
        <v/>
      </c>
      <c r="AE243" s="51"/>
      <c r="AF243" s="53" t="str">
        <f t="shared" si="52"/>
        <v/>
      </c>
      <c r="AG243" s="51"/>
      <c r="AH243" s="53" t="str">
        <f t="shared" si="53"/>
        <v/>
      </c>
      <c r="AI243" s="51"/>
      <c r="AJ243" s="53" t="str">
        <f t="shared" si="54"/>
        <v/>
      </c>
      <c r="AK243" s="51"/>
      <c r="AL243" s="53" t="str">
        <f t="shared" si="55"/>
        <v/>
      </c>
      <c r="AM243" s="51"/>
      <c r="AN243" s="53" t="str">
        <f t="shared" si="56"/>
        <v/>
      </c>
      <c r="AO243" s="51"/>
      <c r="AP243" s="53" t="str">
        <f t="shared" si="57"/>
        <v/>
      </c>
      <c r="AQ243" s="51"/>
      <c r="AR243" s="53" t="str">
        <f t="shared" si="58"/>
        <v/>
      </c>
      <c r="AS243" s="51"/>
      <c r="AT243" s="53" t="str">
        <f t="shared" si="59"/>
        <v/>
      </c>
      <c r="AU243" s="51"/>
      <c r="AV243" s="51"/>
      <c r="AW243" s="51"/>
      <c r="AX243" s="51"/>
      <c r="AY243" s="51"/>
      <c r="AZ243" s="51"/>
      <c r="BA243" s="51"/>
    </row>
    <row r="244" spans="1:53" ht="14.25" x14ac:dyDescent="0.15">
      <c r="A244" s="50"/>
      <c r="B244" s="51" t="str">
        <f>IF(spreedResult.!B255&lt;&gt;"",TEXT(spreedResult.!B255,"YYYY")&amp;TEXT(spreedResult.!B255,"MM")&amp;TEXT(spreedResult.!B255,"DD"),"")</f>
        <v/>
      </c>
      <c r="C244" s="51" t="str">
        <f>IF(spreedResult.!C255&lt;&gt;"",VLOOKUP(spreedResult.!C255,spreedResult.!$AU$1:$AV$13,2,0),"")</f>
        <v/>
      </c>
      <c r="D244" s="53"/>
      <c r="E244" s="53"/>
      <c r="F244" s="53"/>
      <c r="G244" s="53"/>
      <c r="H244" s="51" t="str">
        <f>IF(spreedResult.!P255&lt;&gt;"",VLOOKUP(spreedResult.!P255,Course!$A$2:$B$612,2,0),"")</f>
        <v/>
      </c>
      <c r="I244" s="53"/>
      <c r="J244" s="51" t="str">
        <f>CONCATENATE(TRIM(ASC(spreedResult.!F255))," ",TRIM(ASC(spreedResult.!G255)))</f>
        <v xml:space="preserve"> </v>
      </c>
      <c r="K244" s="52" t="str">
        <f>CONCATENATE(TRIM(spreedResult.!H255),"　",TRIM(spreedResult.!I255))</f>
        <v>　</v>
      </c>
      <c r="L244" s="51" t="str">
        <f>IFERROR(VLOOKUP(spreedResult.!K255,spreedResult.!$AX$4:$AY$5,2,0),"")</f>
        <v/>
      </c>
      <c r="M244" s="51" t="str">
        <f>IF(spreedResult.!L255&lt;&gt;"",TEXT(spreedResult.!L255,"YYYY")&amp;TEXT(spreedResult.!L255,"MM")&amp;TEXT(spreedResult.!L255,"DD"),"")</f>
        <v/>
      </c>
      <c r="N244" s="51"/>
      <c r="O244" s="51"/>
      <c r="P244" s="97" t="str">
        <f>IF(spreedResult.!$F255&lt;&gt;"",spreedResult.!$C$10,"")</f>
        <v/>
      </c>
      <c r="Q244" s="97" t="str">
        <f>IF(spreedResult.!$F255&lt;&gt;"",spreedResult.!$C$9,"")</f>
        <v/>
      </c>
      <c r="R244" s="54" t="str">
        <f>IF(spreedResult.!M255&lt;&gt;"",spreedResult.!M255,"")</f>
        <v/>
      </c>
      <c r="S244" s="51" t="str">
        <f>IF(spreedResult.!H255&lt;&gt;"",IF(spreedResult.!$I$8="左記ご住所に送付","2",""),"")</f>
        <v/>
      </c>
      <c r="T244" s="51"/>
      <c r="U244" s="51"/>
      <c r="V244" s="51"/>
      <c r="W244" s="51"/>
      <c r="X244" s="51"/>
      <c r="Y244" s="51"/>
      <c r="Z244" s="51"/>
      <c r="AA244" s="99"/>
      <c r="AB244" s="53" t="str">
        <f t="shared" si="50"/>
        <v/>
      </c>
      <c r="AC244" s="99"/>
      <c r="AD244" s="53" t="str">
        <f t="shared" si="51"/>
        <v/>
      </c>
      <c r="AE244" s="51"/>
      <c r="AF244" s="53" t="str">
        <f t="shared" si="52"/>
        <v/>
      </c>
      <c r="AG244" s="51"/>
      <c r="AH244" s="53" t="str">
        <f t="shared" si="53"/>
        <v/>
      </c>
      <c r="AI244" s="51"/>
      <c r="AJ244" s="53" t="str">
        <f t="shared" si="54"/>
        <v/>
      </c>
      <c r="AK244" s="51"/>
      <c r="AL244" s="53" t="str">
        <f t="shared" si="55"/>
        <v/>
      </c>
      <c r="AM244" s="51"/>
      <c r="AN244" s="53" t="str">
        <f t="shared" si="56"/>
        <v/>
      </c>
      <c r="AO244" s="51"/>
      <c r="AP244" s="53" t="str">
        <f t="shared" si="57"/>
        <v/>
      </c>
      <c r="AQ244" s="51"/>
      <c r="AR244" s="53" t="str">
        <f t="shared" si="58"/>
        <v/>
      </c>
      <c r="AS244" s="51"/>
      <c r="AT244" s="53" t="str">
        <f t="shared" si="59"/>
        <v/>
      </c>
      <c r="AU244" s="51"/>
      <c r="AV244" s="51"/>
      <c r="AW244" s="51"/>
      <c r="AX244" s="51"/>
      <c r="AY244" s="51"/>
      <c r="AZ244" s="51"/>
      <c r="BA244" s="51"/>
    </row>
    <row r="245" spans="1:53" ht="14.25" x14ac:dyDescent="0.15">
      <c r="A245" s="50"/>
      <c r="B245" s="51" t="str">
        <f>IF(spreedResult.!B256&lt;&gt;"",TEXT(spreedResult.!B256,"YYYY")&amp;TEXT(spreedResult.!B256,"MM")&amp;TEXT(spreedResult.!B256,"DD"),"")</f>
        <v/>
      </c>
      <c r="C245" s="51" t="str">
        <f>IF(spreedResult.!C256&lt;&gt;"",VLOOKUP(spreedResult.!C256,spreedResult.!$AU$1:$AV$13,2,0),"")</f>
        <v/>
      </c>
      <c r="D245" s="53"/>
      <c r="E245" s="53"/>
      <c r="F245" s="53"/>
      <c r="G245" s="53"/>
      <c r="H245" s="51" t="str">
        <f>IF(spreedResult.!P256&lt;&gt;"",VLOOKUP(spreedResult.!P256,Course!$A$2:$B$612,2,0),"")</f>
        <v/>
      </c>
      <c r="I245" s="53"/>
      <c r="J245" s="51" t="str">
        <f>CONCATENATE(TRIM(ASC(spreedResult.!F256))," ",TRIM(ASC(spreedResult.!G256)))</f>
        <v xml:space="preserve"> </v>
      </c>
      <c r="K245" s="52" t="str">
        <f>CONCATENATE(TRIM(spreedResult.!H256),"　",TRIM(spreedResult.!I256))</f>
        <v>　</v>
      </c>
      <c r="L245" s="51" t="str">
        <f>IFERROR(VLOOKUP(spreedResult.!K256,spreedResult.!$AX$4:$AY$5,2,0),"")</f>
        <v/>
      </c>
      <c r="M245" s="51" t="str">
        <f>IF(spreedResult.!L256&lt;&gt;"",TEXT(spreedResult.!L256,"YYYY")&amp;TEXT(spreedResult.!L256,"MM")&amp;TEXT(spreedResult.!L256,"DD"),"")</f>
        <v/>
      </c>
      <c r="N245" s="51"/>
      <c r="O245" s="51"/>
      <c r="P245" s="97" t="str">
        <f>IF(spreedResult.!$F256&lt;&gt;"",spreedResult.!$C$10,"")</f>
        <v/>
      </c>
      <c r="Q245" s="97" t="str">
        <f>IF(spreedResult.!$F256&lt;&gt;"",spreedResult.!$C$9,"")</f>
        <v/>
      </c>
      <c r="R245" s="54" t="str">
        <f>IF(spreedResult.!M256&lt;&gt;"",spreedResult.!M256,"")</f>
        <v/>
      </c>
      <c r="S245" s="51" t="str">
        <f>IF(spreedResult.!H256&lt;&gt;"",IF(spreedResult.!$I$8="左記ご住所に送付","2",""),"")</f>
        <v/>
      </c>
      <c r="T245" s="51"/>
      <c r="U245" s="51"/>
      <c r="V245" s="51"/>
      <c r="W245" s="51"/>
      <c r="X245" s="51"/>
      <c r="Y245" s="51"/>
      <c r="Z245" s="51"/>
      <c r="AA245" s="99"/>
      <c r="AB245" s="53" t="str">
        <f t="shared" si="50"/>
        <v/>
      </c>
      <c r="AC245" s="99"/>
      <c r="AD245" s="53" t="str">
        <f t="shared" si="51"/>
        <v/>
      </c>
      <c r="AE245" s="51"/>
      <c r="AF245" s="53" t="str">
        <f t="shared" si="52"/>
        <v/>
      </c>
      <c r="AG245" s="51"/>
      <c r="AH245" s="53" t="str">
        <f t="shared" si="53"/>
        <v/>
      </c>
      <c r="AI245" s="51"/>
      <c r="AJ245" s="53" t="str">
        <f t="shared" si="54"/>
        <v/>
      </c>
      <c r="AK245" s="51"/>
      <c r="AL245" s="53" t="str">
        <f t="shared" si="55"/>
        <v/>
      </c>
      <c r="AM245" s="51"/>
      <c r="AN245" s="53" t="str">
        <f t="shared" si="56"/>
        <v/>
      </c>
      <c r="AO245" s="51"/>
      <c r="AP245" s="53" t="str">
        <f t="shared" si="57"/>
        <v/>
      </c>
      <c r="AQ245" s="51"/>
      <c r="AR245" s="53" t="str">
        <f t="shared" si="58"/>
        <v/>
      </c>
      <c r="AS245" s="51"/>
      <c r="AT245" s="53" t="str">
        <f t="shared" si="59"/>
        <v/>
      </c>
      <c r="AU245" s="51"/>
      <c r="AV245" s="51"/>
      <c r="AW245" s="51"/>
      <c r="AX245" s="51"/>
      <c r="AY245" s="51"/>
      <c r="AZ245" s="51"/>
      <c r="BA245" s="51"/>
    </row>
    <row r="246" spans="1:53" ht="14.25" x14ac:dyDescent="0.15">
      <c r="A246" s="50"/>
      <c r="B246" s="51" t="str">
        <f>IF(spreedResult.!B257&lt;&gt;"",TEXT(spreedResult.!B257,"YYYY")&amp;TEXT(spreedResult.!B257,"MM")&amp;TEXT(spreedResult.!B257,"DD"),"")</f>
        <v/>
      </c>
      <c r="C246" s="51" t="str">
        <f>IF(spreedResult.!C257&lt;&gt;"",VLOOKUP(spreedResult.!C257,spreedResult.!$AU$1:$AV$13,2,0),"")</f>
        <v/>
      </c>
      <c r="D246" s="53"/>
      <c r="E246" s="53"/>
      <c r="F246" s="53"/>
      <c r="G246" s="53"/>
      <c r="H246" s="51" t="str">
        <f>IF(spreedResult.!P257&lt;&gt;"",VLOOKUP(spreedResult.!P257,Course!$A$2:$B$612,2,0),"")</f>
        <v/>
      </c>
      <c r="I246" s="53"/>
      <c r="J246" s="51" t="str">
        <f>CONCATENATE(TRIM(ASC(spreedResult.!F257))," ",TRIM(ASC(spreedResult.!G257)))</f>
        <v xml:space="preserve"> </v>
      </c>
      <c r="K246" s="52" t="str">
        <f>CONCATENATE(TRIM(spreedResult.!H257),"　",TRIM(spreedResult.!I257))</f>
        <v>　</v>
      </c>
      <c r="L246" s="51" t="str">
        <f>IFERROR(VLOOKUP(spreedResult.!K257,spreedResult.!$AX$4:$AY$5,2,0),"")</f>
        <v/>
      </c>
      <c r="M246" s="51" t="str">
        <f>IF(spreedResult.!L257&lt;&gt;"",TEXT(spreedResult.!L257,"YYYY")&amp;TEXT(spreedResult.!L257,"MM")&amp;TEXT(spreedResult.!L257,"DD"),"")</f>
        <v/>
      </c>
      <c r="N246" s="51"/>
      <c r="O246" s="51"/>
      <c r="P246" s="97" t="str">
        <f>IF(spreedResult.!$F257&lt;&gt;"",spreedResult.!$C$10,"")</f>
        <v/>
      </c>
      <c r="Q246" s="97" t="str">
        <f>IF(spreedResult.!$F257&lt;&gt;"",spreedResult.!$C$9,"")</f>
        <v/>
      </c>
      <c r="R246" s="54" t="str">
        <f>IF(spreedResult.!M257&lt;&gt;"",spreedResult.!M257,"")</f>
        <v/>
      </c>
      <c r="S246" s="51" t="str">
        <f>IF(spreedResult.!H257&lt;&gt;"",IF(spreedResult.!$I$8="左記ご住所に送付","2",""),"")</f>
        <v/>
      </c>
      <c r="T246" s="51"/>
      <c r="U246" s="51"/>
      <c r="V246" s="51"/>
      <c r="W246" s="51"/>
      <c r="X246" s="51"/>
      <c r="Y246" s="51"/>
      <c r="Z246" s="51"/>
      <c r="AA246" s="99"/>
      <c r="AB246" s="53" t="str">
        <f t="shared" si="50"/>
        <v/>
      </c>
      <c r="AC246" s="99"/>
      <c r="AD246" s="53" t="str">
        <f t="shared" si="51"/>
        <v/>
      </c>
      <c r="AE246" s="51"/>
      <c r="AF246" s="53" t="str">
        <f t="shared" si="52"/>
        <v/>
      </c>
      <c r="AG246" s="51"/>
      <c r="AH246" s="53" t="str">
        <f t="shared" si="53"/>
        <v/>
      </c>
      <c r="AI246" s="51"/>
      <c r="AJ246" s="53" t="str">
        <f t="shared" si="54"/>
        <v/>
      </c>
      <c r="AK246" s="51"/>
      <c r="AL246" s="53" t="str">
        <f t="shared" si="55"/>
        <v/>
      </c>
      <c r="AM246" s="51"/>
      <c r="AN246" s="53" t="str">
        <f t="shared" si="56"/>
        <v/>
      </c>
      <c r="AO246" s="51"/>
      <c r="AP246" s="53" t="str">
        <f t="shared" si="57"/>
        <v/>
      </c>
      <c r="AQ246" s="51"/>
      <c r="AR246" s="53" t="str">
        <f t="shared" si="58"/>
        <v/>
      </c>
      <c r="AS246" s="51"/>
      <c r="AT246" s="53" t="str">
        <f t="shared" si="59"/>
        <v/>
      </c>
      <c r="AU246" s="51"/>
      <c r="AV246" s="51"/>
      <c r="AW246" s="51"/>
      <c r="AX246" s="51"/>
      <c r="AY246" s="51"/>
      <c r="AZ246" s="51"/>
      <c r="BA246" s="51"/>
    </row>
    <row r="247" spans="1:53" ht="14.25" x14ac:dyDescent="0.15">
      <c r="A247" s="50"/>
      <c r="B247" s="51" t="str">
        <f>IF(spreedResult.!B258&lt;&gt;"",TEXT(spreedResult.!B258,"YYYY")&amp;TEXT(spreedResult.!B258,"MM")&amp;TEXT(spreedResult.!B258,"DD"),"")</f>
        <v/>
      </c>
      <c r="C247" s="51" t="str">
        <f>IF(spreedResult.!C258&lt;&gt;"",VLOOKUP(spreedResult.!C258,spreedResult.!$AU$1:$AV$13,2,0),"")</f>
        <v/>
      </c>
      <c r="D247" s="53"/>
      <c r="E247" s="53"/>
      <c r="F247" s="53"/>
      <c r="G247" s="53"/>
      <c r="H247" s="51" t="str">
        <f>IF(spreedResult.!P258&lt;&gt;"",VLOOKUP(spreedResult.!P258,Course!$A$2:$B$612,2,0),"")</f>
        <v/>
      </c>
      <c r="I247" s="53"/>
      <c r="J247" s="51" t="str">
        <f>CONCATENATE(TRIM(ASC(spreedResult.!F258))," ",TRIM(ASC(spreedResult.!G258)))</f>
        <v xml:space="preserve"> </v>
      </c>
      <c r="K247" s="52" t="str">
        <f>CONCATENATE(TRIM(spreedResult.!H258),"　",TRIM(spreedResult.!I258))</f>
        <v>　</v>
      </c>
      <c r="L247" s="51" t="str">
        <f>IFERROR(VLOOKUP(spreedResult.!K258,spreedResult.!$AX$4:$AY$5,2,0),"")</f>
        <v/>
      </c>
      <c r="M247" s="51" t="str">
        <f>IF(spreedResult.!L258&lt;&gt;"",TEXT(spreedResult.!L258,"YYYY")&amp;TEXT(spreedResult.!L258,"MM")&amp;TEXT(spreedResult.!L258,"DD"),"")</f>
        <v/>
      </c>
      <c r="N247" s="51"/>
      <c r="O247" s="51"/>
      <c r="P247" s="97" t="str">
        <f>IF(spreedResult.!$F258&lt;&gt;"",spreedResult.!$C$10,"")</f>
        <v/>
      </c>
      <c r="Q247" s="97" t="str">
        <f>IF(spreedResult.!$F258&lt;&gt;"",spreedResult.!$C$9,"")</f>
        <v/>
      </c>
      <c r="R247" s="54" t="str">
        <f>IF(spreedResult.!M258&lt;&gt;"",spreedResult.!M258,"")</f>
        <v/>
      </c>
      <c r="S247" s="51" t="str">
        <f>IF(spreedResult.!H258&lt;&gt;"",IF(spreedResult.!$I$8="左記ご住所に送付","2",""),"")</f>
        <v/>
      </c>
      <c r="T247" s="51"/>
      <c r="U247" s="51"/>
      <c r="V247" s="51"/>
      <c r="W247" s="51"/>
      <c r="X247" s="51"/>
      <c r="Y247" s="51"/>
      <c r="Z247" s="51"/>
      <c r="AA247" s="99"/>
      <c r="AB247" s="53" t="str">
        <f t="shared" si="50"/>
        <v/>
      </c>
      <c r="AC247" s="99"/>
      <c r="AD247" s="53" t="str">
        <f t="shared" si="51"/>
        <v/>
      </c>
      <c r="AE247" s="51"/>
      <c r="AF247" s="53" t="str">
        <f t="shared" si="52"/>
        <v/>
      </c>
      <c r="AG247" s="51"/>
      <c r="AH247" s="53" t="str">
        <f t="shared" si="53"/>
        <v/>
      </c>
      <c r="AI247" s="51"/>
      <c r="AJ247" s="53" t="str">
        <f t="shared" si="54"/>
        <v/>
      </c>
      <c r="AK247" s="51"/>
      <c r="AL247" s="53" t="str">
        <f t="shared" si="55"/>
        <v/>
      </c>
      <c r="AM247" s="51"/>
      <c r="AN247" s="53" t="str">
        <f t="shared" si="56"/>
        <v/>
      </c>
      <c r="AO247" s="51"/>
      <c r="AP247" s="53" t="str">
        <f t="shared" si="57"/>
        <v/>
      </c>
      <c r="AQ247" s="51"/>
      <c r="AR247" s="53" t="str">
        <f t="shared" si="58"/>
        <v/>
      </c>
      <c r="AS247" s="51"/>
      <c r="AT247" s="53" t="str">
        <f t="shared" si="59"/>
        <v/>
      </c>
      <c r="AU247" s="51"/>
      <c r="AV247" s="51"/>
      <c r="AW247" s="51"/>
      <c r="AX247" s="51"/>
      <c r="AY247" s="51"/>
      <c r="AZ247" s="51"/>
      <c r="BA247" s="51"/>
    </row>
    <row r="248" spans="1:53" ht="14.25" x14ac:dyDescent="0.15">
      <c r="A248" s="50"/>
      <c r="B248" s="51" t="str">
        <f>IF(spreedResult.!B259&lt;&gt;"",TEXT(spreedResult.!B259,"YYYY")&amp;TEXT(spreedResult.!B259,"MM")&amp;TEXT(spreedResult.!B259,"DD"),"")</f>
        <v/>
      </c>
      <c r="C248" s="51" t="str">
        <f>IF(spreedResult.!C259&lt;&gt;"",VLOOKUP(spreedResult.!C259,spreedResult.!$AU$1:$AV$13,2,0),"")</f>
        <v/>
      </c>
      <c r="D248" s="53"/>
      <c r="E248" s="53"/>
      <c r="F248" s="53"/>
      <c r="G248" s="53"/>
      <c r="H248" s="51" t="str">
        <f>IF(spreedResult.!P259&lt;&gt;"",VLOOKUP(spreedResult.!P259,Course!$A$2:$B$612,2,0),"")</f>
        <v/>
      </c>
      <c r="I248" s="53"/>
      <c r="J248" s="51" t="str">
        <f>CONCATENATE(TRIM(ASC(spreedResult.!F259))," ",TRIM(ASC(spreedResult.!G259)))</f>
        <v xml:space="preserve"> </v>
      </c>
      <c r="K248" s="52" t="str">
        <f>CONCATENATE(TRIM(spreedResult.!H259),"　",TRIM(spreedResult.!I259))</f>
        <v>　</v>
      </c>
      <c r="L248" s="51" t="str">
        <f>IFERROR(VLOOKUP(spreedResult.!K259,spreedResult.!$AX$4:$AY$5,2,0),"")</f>
        <v/>
      </c>
      <c r="M248" s="51" t="str">
        <f>IF(spreedResult.!L259&lt;&gt;"",TEXT(spreedResult.!L259,"YYYY")&amp;TEXT(spreedResult.!L259,"MM")&amp;TEXT(spreedResult.!L259,"DD"),"")</f>
        <v/>
      </c>
      <c r="N248" s="51"/>
      <c r="O248" s="51"/>
      <c r="P248" s="97" t="str">
        <f>IF(spreedResult.!$F259&lt;&gt;"",spreedResult.!$C$10,"")</f>
        <v/>
      </c>
      <c r="Q248" s="97" t="str">
        <f>IF(spreedResult.!$F259&lt;&gt;"",spreedResult.!$C$9,"")</f>
        <v/>
      </c>
      <c r="R248" s="54" t="str">
        <f>IF(spreedResult.!M259&lt;&gt;"",spreedResult.!M259,"")</f>
        <v/>
      </c>
      <c r="S248" s="51" t="str">
        <f>IF(spreedResult.!H259&lt;&gt;"",IF(spreedResult.!$I$8="左記ご住所に送付","2",""),"")</f>
        <v/>
      </c>
      <c r="T248" s="51"/>
      <c r="U248" s="51"/>
      <c r="V248" s="51"/>
      <c r="W248" s="51"/>
      <c r="X248" s="51"/>
      <c r="Y248" s="51"/>
      <c r="Z248" s="51"/>
      <c r="AA248" s="99"/>
      <c r="AB248" s="53" t="str">
        <f t="shared" si="50"/>
        <v/>
      </c>
      <c r="AC248" s="99"/>
      <c r="AD248" s="53" t="str">
        <f t="shared" si="51"/>
        <v/>
      </c>
      <c r="AE248" s="51"/>
      <c r="AF248" s="53" t="str">
        <f t="shared" si="52"/>
        <v/>
      </c>
      <c r="AG248" s="51"/>
      <c r="AH248" s="53" t="str">
        <f t="shared" si="53"/>
        <v/>
      </c>
      <c r="AI248" s="51"/>
      <c r="AJ248" s="53" t="str">
        <f t="shared" si="54"/>
        <v/>
      </c>
      <c r="AK248" s="51"/>
      <c r="AL248" s="53" t="str">
        <f t="shared" si="55"/>
        <v/>
      </c>
      <c r="AM248" s="51"/>
      <c r="AN248" s="53" t="str">
        <f t="shared" si="56"/>
        <v/>
      </c>
      <c r="AO248" s="51"/>
      <c r="AP248" s="53" t="str">
        <f t="shared" si="57"/>
        <v/>
      </c>
      <c r="AQ248" s="51"/>
      <c r="AR248" s="53" t="str">
        <f t="shared" si="58"/>
        <v/>
      </c>
      <c r="AS248" s="51"/>
      <c r="AT248" s="53" t="str">
        <f t="shared" si="59"/>
        <v/>
      </c>
      <c r="AU248" s="51"/>
      <c r="AV248" s="51"/>
      <c r="AW248" s="51"/>
      <c r="AX248" s="51"/>
      <c r="AY248" s="51"/>
      <c r="AZ248" s="51"/>
      <c r="BA248" s="51"/>
    </row>
    <row r="249" spans="1:53" ht="14.25" x14ac:dyDescent="0.15">
      <c r="A249" s="50"/>
      <c r="B249" s="51" t="str">
        <f>IF(spreedResult.!B260&lt;&gt;"",TEXT(spreedResult.!B260,"YYYY")&amp;TEXT(spreedResult.!B260,"MM")&amp;TEXT(spreedResult.!B260,"DD"),"")</f>
        <v/>
      </c>
      <c r="C249" s="51" t="str">
        <f>IF(spreedResult.!C260&lt;&gt;"",VLOOKUP(spreedResult.!C260,spreedResult.!$AU$1:$AV$13,2,0),"")</f>
        <v/>
      </c>
      <c r="D249" s="53"/>
      <c r="E249" s="53"/>
      <c r="F249" s="53"/>
      <c r="G249" s="53"/>
      <c r="H249" s="51" t="str">
        <f>IF(spreedResult.!P260&lt;&gt;"",VLOOKUP(spreedResult.!P260,Course!$A$2:$B$612,2,0),"")</f>
        <v/>
      </c>
      <c r="I249" s="53"/>
      <c r="J249" s="51" t="str">
        <f>CONCATENATE(TRIM(ASC(spreedResult.!F260))," ",TRIM(ASC(spreedResult.!G260)))</f>
        <v xml:space="preserve"> </v>
      </c>
      <c r="K249" s="52" t="str">
        <f>CONCATENATE(TRIM(spreedResult.!H260),"　",TRIM(spreedResult.!I260))</f>
        <v>　</v>
      </c>
      <c r="L249" s="51" t="str">
        <f>IFERROR(VLOOKUP(spreedResult.!K260,spreedResult.!$AX$4:$AY$5,2,0),"")</f>
        <v/>
      </c>
      <c r="M249" s="51" t="str">
        <f>IF(spreedResult.!L260&lt;&gt;"",TEXT(spreedResult.!L260,"YYYY")&amp;TEXT(spreedResult.!L260,"MM")&amp;TEXT(spreedResult.!L260,"DD"),"")</f>
        <v/>
      </c>
      <c r="N249" s="51"/>
      <c r="O249" s="51"/>
      <c r="P249" s="97" t="str">
        <f>IF(spreedResult.!$F260&lt;&gt;"",spreedResult.!$C$10,"")</f>
        <v/>
      </c>
      <c r="Q249" s="97" t="str">
        <f>IF(spreedResult.!$F260&lt;&gt;"",spreedResult.!$C$9,"")</f>
        <v/>
      </c>
      <c r="R249" s="54" t="str">
        <f>IF(spreedResult.!M260&lt;&gt;"",spreedResult.!M260,"")</f>
        <v/>
      </c>
      <c r="S249" s="51" t="str">
        <f>IF(spreedResult.!H260&lt;&gt;"",IF(spreedResult.!$I$8="左記ご住所に送付","2",""),"")</f>
        <v/>
      </c>
      <c r="T249" s="51"/>
      <c r="U249" s="51"/>
      <c r="V249" s="51"/>
      <c r="W249" s="51"/>
      <c r="X249" s="51"/>
      <c r="Y249" s="51"/>
      <c r="Z249" s="51"/>
      <c r="AA249" s="99"/>
      <c r="AB249" s="53" t="str">
        <f t="shared" si="50"/>
        <v/>
      </c>
      <c r="AC249" s="99"/>
      <c r="AD249" s="53" t="str">
        <f t="shared" si="51"/>
        <v/>
      </c>
      <c r="AE249" s="51"/>
      <c r="AF249" s="53" t="str">
        <f t="shared" si="52"/>
        <v/>
      </c>
      <c r="AG249" s="51"/>
      <c r="AH249" s="53" t="str">
        <f t="shared" si="53"/>
        <v/>
      </c>
      <c r="AI249" s="51"/>
      <c r="AJ249" s="53" t="str">
        <f t="shared" si="54"/>
        <v/>
      </c>
      <c r="AK249" s="51"/>
      <c r="AL249" s="53" t="str">
        <f t="shared" si="55"/>
        <v/>
      </c>
      <c r="AM249" s="51"/>
      <c r="AN249" s="53" t="str">
        <f t="shared" si="56"/>
        <v/>
      </c>
      <c r="AO249" s="51"/>
      <c r="AP249" s="53" t="str">
        <f t="shared" si="57"/>
        <v/>
      </c>
      <c r="AQ249" s="51"/>
      <c r="AR249" s="53" t="str">
        <f t="shared" si="58"/>
        <v/>
      </c>
      <c r="AS249" s="51"/>
      <c r="AT249" s="53" t="str">
        <f t="shared" si="59"/>
        <v/>
      </c>
      <c r="AU249" s="51"/>
      <c r="AV249" s="51"/>
      <c r="AW249" s="51"/>
      <c r="AX249" s="51"/>
      <c r="AY249" s="51"/>
      <c r="AZ249" s="51"/>
      <c r="BA249" s="51"/>
    </row>
    <row r="250" spans="1:53" ht="14.25" x14ac:dyDescent="0.15">
      <c r="A250" s="50"/>
      <c r="B250" s="51" t="str">
        <f>IF(spreedResult.!B261&lt;&gt;"",TEXT(spreedResult.!B261,"YYYY")&amp;TEXT(spreedResult.!B261,"MM")&amp;TEXT(spreedResult.!B261,"DD"),"")</f>
        <v/>
      </c>
      <c r="C250" s="51" t="str">
        <f>IF(spreedResult.!C261&lt;&gt;"",VLOOKUP(spreedResult.!C261,spreedResult.!$AU$1:$AV$13,2,0),"")</f>
        <v/>
      </c>
      <c r="D250" s="53"/>
      <c r="E250" s="53"/>
      <c r="F250" s="53"/>
      <c r="G250" s="53"/>
      <c r="H250" s="51" t="str">
        <f>IF(spreedResult.!P261&lt;&gt;"",VLOOKUP(spreedResult.!P261,Course!$A$2:$B$612,2,0),"")</f>
        <v/>
      </c>
      <c r="I250" s="53"/>
      <c r="J250" s="51" t="str">
        <f>CONCATENATE(TRIM(ASC(spreedResult.!F261))," ",TRIM(ASC(spreedResult.!G261)))</f>
        <v xml:space="preserve"> </v>
      </c>
      <c r="K250" s="52" t="str">
        <f>CONCATENATE(TRIM(spreedResult.!H261),"　",TRIM(spreedResult.!I261))</f>
        <v>　</v>
      </c>
      <c r="L250" s="51" t="str">
        <f>IFERROR(VLOOKUP(spreedResult.!K261,spreedResult.!$AX$4:$AY$5,2,0),"")</f>
        <v/>
      </c>
      <c r="M250" s="51" t="str">
        <f>IF(spreedResult.!L261&lt;&gt;"",TEXT(spreedResult.!L261,"YYYY")&amp;TEXT(spreedResult.!L261,"MM")&amp;TEXT(spreedResult.!L261,"DD"),"")</f>
        <v/>
      </c>
      <c r="N250" s="51"/>
      <c r="O250" s="51"/>
      <c r="P250" s="97" t="str">
        <f>IF(spreedResult.!$F261&lt;&gt;"",spreedResult.!$C$10,"")</f>
        <v/>
      </c>
      <c r="Q250" s="97" t="str">
        <f>IF(spreedResult.!$F261&lt;&gt;"",spreedResult.!$C$9,"")</f>
        <v/>
      </c>
      <c r="R250" s="54" t="str">
        <f>IF(spreedResult.!M261&lt;&gt;"",spreedResult.!M261,"")</f>
        <v/>
      </c>
      <c r="S250" s="51" t="str">
        <f>IF(spreedResult.!H261&lt;&gt;"",IF(spreedResult.!$I$8="左記ご住所に送付","2",""),"")</f>
        <v/>
      </c>
      <c r="T250" s="51"/>
      <c r="U250" s="51"/>
      <c r="V250" s="51"/>
      <c r="W250" s="51"/>
      <c r="X250" s="51"/>
      <c r="Y250" s="51"/>
      <c r="Z250" s="51"/>
      <c r="AA250" s="99"/>
      <c r="AB250" s="53" t="str">
        <f t="shared" si="50"/>
        <v/>
      </c>
      <c r="AC250" s="99"/>
      <c r="AD250" s="53" t="str">
        <f t="shared" si="51"/>
        <v/>
      </c>
      <c r="AE250" s="51"/>
      <c r="AF250" s="53" t="str">
        <f t="shared" si="52"/>
        <v/>
      </c>
      <c r="AG250" s="51"/>
      <c r="AH250" s="53" t="str">
        <f t="shared" si="53"/>
        <v/>
      </c>
      <c r="AI250" s="51"/>
      <c r="AJ250" s="53" t="str">
        <f t="shared" si="54"/>
        <v/>
      </c>
      <c r="AK250" s="51"/>
      <c r="AL250" s="53" t="str">
        <f t="shared" si="55"/>
        <v/>
      </c>
      <c r="AM250" s="51"/>
      <c r="AN250" s="53" t="str">
        <f t="shared" si="56"/>
        <v/>
      </c>
      <c r="AO250" s="51"/>
      <c r="AP250" s="53" t="str">
        <f t="shared" si="57"/>
        <v/>
      </c>
      <c r="AQ250" s="51"/>
      <c r="AR250" s="53" t="str">
        <f t="shared" si="58"/>
        <v/>
      </c>
      <c r="AS250" s="51"/>
      <c r="AT250" s="53" t="str">
        <f t="shared" si="59"/>
        <v/>
      </c>
      <c r="AU250" s="51"/>
      <c r="AV250" s="51"/>
      <c r="AW250" s="51"/>
      <c r="AX250" s="51"/>
      <c r="AY250" s="51"/>
      <c r="AZ250" s="51"/>
      <c r="BA250" s="51"/>
    </row>
    <row r="251" spans="1:53" ht="14.25" x14ac:dyDescent="0.15">
      <c r="A251" s="50"/>
      <c r="B251" s="51" t="str">
        <f>IF(spreedResult.!B262&lt;&gt;"",TEXT(spreedResult.!B262,"YYYY")&amp;TEXT(spreedResult.!B262,"MM")&amp;TEXT(spreedResult.!B262,"DD"),"")</f>
        <v/>
      </c>
      <c r="C251" s="51" t="str">
        <f>IF(spreedResult.!C262&lt;&gt;"",VLOOKUP(spreedResult.!C262,spreedResult.!$AU$1:$AV$13,2,0),"")</f>
        <v/>
      </c>
      <c r="D251" s="53"/>
      <c r="E251" s="53"/>
      <c r="F251" s="53"/>
      <c r="G251" s="53"/>
      <c r="H251" s="51" t="str">
        <f>IF(spreedResult.!P262&lt;&gt;"",VLOOKUP(spreedResult.!P262,Course!$A$2:$B$612,2,0),"")</f>
        <v/>
      </c>
      <c r="I251" s="53"/>
      <c r="J251" s="51" t="str">
        <f>CONCATENATE(TRIM(ASC(spreedResult.!F262))," ",TRIM(ASC(spreedResult.!G262)))</f>
        <v xml:space="preserve"> </v>
      </c>
      <c r="K251" s="52" t="str">
        <f>CONCATENATE(TRIM(spreedResult.!H262),"　",TRIM(spreedResult.!I262))</f>
        <v>　</v>
      </c>
      <c r="L251" s="51" t="str">
        <f>IFERROR(VLOOKUP(spreedResult.!K262,spreedResult.!$AX$4:$AY$5,2,0),"")</f>
        <v/>
      </c>
      <c r="M251" s="51" t="str">
        <f>IF(spreedResult.!L262&lt;&gt;"",TEXT(spreedResult.!L262,"YYYY")&amp;TEXT(spreedResult.!L262,"MM")&amp;TEXT(spreedResult.!L262,"DD"),"")</f>
        <v/>
      </c>
      <c r="N251" s="51"/>
      <c r="O251" s="51"/>
      <c r="P251" s="97" t="str">
        <f>IF(spreedResult.!$F262&lt;&gt;"",spreedResult.!$C$10,"")</f>
        <v/>
      </c>
      <c r="Q251" s="97" t="str">
        <f>IF(spreedResult.!$F262&lt;&gt;"",spreedResult.!$C$9,"")</f>
        <v/>
      </c>
      <c r="R251" s="54" t="str">
        <f>IF(spreedResult.!M262&lt;&gt;"",spreedResult.!M262,"")</f>
        <v/>
      </c>
      <c r="S251" s="51" t="str">
        <f>IF(spreedResult.!H262&lt;&gt;"",IF(spreedResult.!$I$8="左記ご住所に送付","2",""),"")</f>
        <v/>
      </c>
      <c r="T251" s="51"/>
      <c r="U251" s="51"/>
      <c r="V251" s="51"/>
      <c r="W251" s="51"/>
      <c r="X251" s="51"/>
      <c r="Y251" s="51"/>
      <c r="Z251" s="51"/>
      <c r="AA251" s="99"/>
      <c r="AB251" s="53" t="str">
        <f t="shared" si="50"/>
        <v/>
      </c>
      <c r="AC251" s="99"/>
      <c r="AD251" s="53" t="str">
        <f t="shared" si="51"/>
        <v/>
      </c>
      <c r="AE251" s="51"/>
      <c r="AF251" s="53" t="str">
        <f t="shared" si="52"/>
        <v/>
      </c>
      <c r="AG251" s="51"/>
      <c r="AH251" s="53" t="str">
        <f t="shared" si="53"/>
        <v/>
      </c>
      <c r="AI251" s="51"/>
      <c r="AJ251" s="53" t="str">
        <f t="shared" si="54"/>
        <v/>
      </c>
      <c r="AK251" s="51"/>
      <c r="AL251" s="53" t="str">
        <f t="shared" si="55"/>
        <v/>
      </c>
      <c r="AM251" s="51"/>
      <c r="AN251" s="53" t="str">
        <f t="shared" si="56"/>
        <v/>
      </c>
      <c r="AO251" s="51"/>
      <c r="AP251" s="53" t="str">
        <f t="shared" si="57"/>
        <v/>
      </c>
      <c r="AQ251" s="51"/>
      <c r="AR251" s="53" t="str">
        <f t="shared" si="58"/>
        <v/>
      </c>
      <c r="AS251" s="51"/>
      <c r="AT251" s="53" t="str">
        <f t="shared" si="59"/>
        <v/>
      </c>
      <c r="AU251" s="51"/>
      <c r="AV251" s="51"/>
      <c r="AW251" s="51"/>
      <c r="AX251" s="51"/>
      <c r="AY251" s="51"/>
      <c r="AZ251" s="51"/>
      <c r="BA251" s="51"/>
    </row>
    <row r="252" spans="1:53" ht="14.25" x14ac:dyDescent="0.15">
      <c r="A252" s="50"/>
      <c r="B252" s="51" t="str">
        <f>IF(spreedResult.!B263&lt;&gt;"",TEXT(spreedResult.!B263,"YYYY")&amp;TEXT(spreedResult.!B263,"MM")&amp;TEXT(spreedResult.!B263,"DD"),"")</f>
        <v/>
      </c>
      <c r="C252" s="51" t="str">
        <f>IF(spreedResult.!C263&lt;&gt;"",VLOOKUP(spreedResult.!C263,spreedResult.!$AU$1:$AV$13,2,0),"")</f>
        <v/>
      </c>
      <c r="D252" s="53"/>
      <c r="E252" s="53"/>
      <c r="F252" s="53"/>
      <c r="G252" s="53"/>
      <c r="H252" s="51" t="str">
        <f>IF(spreedResult.!P263&lt;&gt;"",VLOOKUP(spreedResult.!P263,Course!$A$2:$B$612,2,0),"")</f>
        <v/>
      </c>
      <c r="I252" s="53"/>
      <c r="J252" s="51" t="str">
        <f>CONCATENATE(TRIM(ASC(spreedResult.!F263))," ",TRIM(ASC(spreedResult.!G263)))</f>
        <v xml:space="preserve"> </v>
      </c>
      <c r="K252" s="52" t="str">
        <f>CONCATENATE(TRIM(spreedResult.!H263),"　",TRIM(spreedResult.!I263))</f>
        <v>　</v>
      </c>
      <c r="L252" s="51" t="str">
        <f>IFERROR(VLOOKUP(spreedResult.!K263,spreedResult.!$AX$4:$AY$5,2,0),"")</f>
        <v/>
      </c>
      <c r="M252" s="51" t="str">
        <f>IF(spreedResult.!L263&lt;&gt;"",TEXT(spreedResult.!L263,"YYYY")&amp;TEXT(spreedResult.!L263,"MM")&amp;TEXT(spreedResult.!L263,"DD"),"")</f>
        <v/>
      </c>
      <c r="N252" s="51"/>
      <c r="O252" s="51"/>
      <c r="P252" s="97" t="str">
        <f>IF(spreedResult.!$F263&lt;&gt;"",spreedResult.!$C$10,"")</f>
        <v/>
      </c>
      <c r="Q252" s="97" t="str">
        <f>IF(spreedResult.!$F263&lt;&gt;"",spreedResult.!$C$9,"")</f>
        <v/>
      </c>
      <c r="R252" s="54" t="str">
        <f>IF(spreedResult.!M263&lt;&gt;"",spreedResult.!M263,"")</f>
        <v/>
      </c>
      <c r="S252" s="51" t="str">
        <f>IF(spreedResult.!H263&lt;&gt;"",IF(spreedResult.!$I$8="左記ご住所に送付","2",""),"")</f>
        <v/>
      </c>
      <c r="T252" s="51"/>
      <c r="U252" s="51"/>
      <c r="V252" s="51"/>
      <c r="W252" s="51"/>
      <c r="X252" s="51"/>
      <c r="Y252" s="51"/>
      <c r="Z252" s="51"/>
      <c r="AA252" s="99"/>
      <c r="AB252" s="53" t="str">
        <f t="shared" si="50"/>
        <v/>
      </c>
      <c r="AC252" s="99"/>
      <c r="AD252" s="53" t="str">
        <f t="shared" si="51"/>
        <v/>
      </c>
      <c r="AE252" s="51"/>
      <c r="AF252" s="53" t="str">
        <f t="shared" si="52"/>
        <v/>
      </c>
      <c r="AG252" s="51"/>
      <c r="AH252" s="53" t="str">
        <f t="shared" si="53"/>
        <v/>
      </c>
      <c r="AI252" s="51"/>
      <c r="AJ252" s="53" t="str">
        <f t="shared" si="54"/>
        <v/>
      </c>
      <c r="AK252" s="51"/>
      <c r="AL252" s="53" t="str">
        <f t="shared" si="55"/>
        <v/>
      </c>
      <c r="AM252" s="51"/>
      <c r="AN252" s="53" t="str">
        <f t="shared" si="56"/>
        <v/>
      </c>
      <c r="AO252" s="51"/>
      <c r="AP252" s="53" t="str">
        <f t="shared" si="57"/>
        <v/>
      </c>
      <c r="AQ252" s="51"/>
      <c r="AR252" s="53" t="str">
        <f t="shared" si="58"/>
        <v/>
      </c>
      <c r="AS252" s="51"/>
      <c r="AT252" s="53" t="str">
        <f t="shared" si="59"/>
        <v/>
      </c>
      <c r="AU252" s="51"/>
      <c r="AV252" s="51"/>
      <c r="AW252" s="51"/>
      <c r="AX252" s="51"/>
      <c r="AY252" s="51"/>
      <c r="AZ252" s="51"/>
      <c r="BA252" s="51"/>
    </row>
    <row r="253" spans="1:53" ht="14.25" x14ac:dyDescent="0.15">
      <c r="A253" s="50"/>
      <c r="B253" s="51" t="str">
        <f>IF(spreedResult.!B264&lt;&gt;"",TEXT(spreedResult.!B264,"YYYY")&amp;TEXT(spreedResult.!B264,"MM")&amp;TEXT(spreedResult.!B264,"DD"),"")</f>
        <v/>
      </c>
      <c r="C253" s="51" t="str">
        <f>IF(spreedResult.!C264&lt;&gt;"",VLOOKUP(spreedResult.!C264,spreedResult.!$AU$1:$AV$13,2,0),"")</f>
        <v/>
      </c>
      <c r="D253" s="53"/>
      <c r="E253" s="53"/>
      <c r="F253" s="53"/>
      <c r="G253" s="53"/>
      <c r="H253" s="51" t="str">
        <f>IF(spreedResult.!P264&lt;&gt;"",VLOOKUP(spreedResult.!P264,Course!$A$2:$B$612,2,0),"")</f>
        <v/>
      </c>
      <c r="I253" s="53"/>
      <c r="J253" s="51" t="str">
        <f>CONCATENATE(TRIM(ASC(spreedResult.!F264))," ",TRIM(ASC(spreedResult.!G264)))</f>
        <v xml:space="preserve"> </v>
      </c>
      <c r="K253" s="52" t="str">
        <f>CONCATENATE(TRIM(spreedResult.!H264),"　",TRIM(spreedResult.!I264))</f>
        <v>　</v>
      </c>
      <c r="L253" s="51" t="str">
        <f>IFERROR(VLOOKUP(spreedResult.!K264,spreedResult.!$AX$4:$AY$5,2,0),"")</f>
        <v/>
      </c>
      <c r="M253" s="51" t="str">
        <f>IF(spreedResult.!L264&lt;&gt;"",TEXT(spreedResult.!L264,"YYYY")&amp;TEXT(spreedResult.!L264,"MM")&amp;TEXT(spreedResult.!L264,"DD"),"")</f>
        <v/>
      </c>
      <c r="N253" s="51"/>
      <c r="O253" s="51"/>
      <c r="P253" s="97" t="str">
        <f>IF(spreedResult.!$F264&lt;&gt;"",spreedResult.!$C$10,"")</f>
        <v/>
      </c>
      <c r="Q253" s="97" t="str">
        <f>IF(spreedResult.!$F264&lt;&gt;"",spreedResult.!$C$9,"")</f>
        <v/>
      </c>
      <c r="R253" s="54" t="str">
        <f>IF(spreedResult.!M264&lt;&gt;"",spreedResult.!M264,"")</f>
        <v/>
      </c>
      <c r="S253" s="51" t="str">
        <f>IF(spreedResult.!H264&lt;&gt;"",IF(spreedResult.!$I$8="左記ご住所に送付","2",""),"")</f>
        <v/>
      </c>
      <c r="T253" s="51"/>
      <c r="U253" s="51"/>
      <c r="V253" s="51"/>
      <c r="W253" s="51"/>
      <c r="X253" s="51"/>
      <c r="Y253" s="51"/>
      <c r="Z253" s="51"/>
      <c r="AA253" s="99"/>
      <c r="AB253" s="53" t="str">
        <f t="shared" si="50"/>
        <v/>
      </c>
      <c r="AC253" s="99"/>
      <c r="AD253" s="53" t="str">
        <f t="shared" si="51"/>
        <v/>
      </c>
      <c r="AE253" s="51"/>
      <c r="AF253" s="53" t="str">
        <f t="shared" si="52"/>
        <v/>
      </c>
      <c r="AG253" s="51"/>
      <c r="AH253" s="53" t="str">
        <f t="shared" si="53"/>
        <v/>
      </c>
      <c r="AI253" s="51"/>
      <c r="AJ253" s="53" t="str">
        <f t="shared" si="54"/>
        <v/>
      </c>
      <c r="AK253" s="51"/>
      <c r="AL253" s="53" t="str">
        <f t="shared" si="55"/>
        <v/>
      </c>
      <c r="AM253" s="51"/>
      <c r="AN253" s="53" t="str">
        <f t="shared" si="56"/>
        <v/>
      </c>
      <c r="AO253" s="51"/>
      <c r="AP253" s="53" t="str">
        <f t="shared" si="57"/>
        <v/>
      </c>
      <c r="AQ253" s="51"/>
      <c r="AR253" s="53" t="str">
        <f t="shared" si="58"/>
        <v/>
      </c>
      <c r="AS253" s="51"/>
      <c r="AT253" s="53" t="str">
        <f t="shared" si="59"/>
        <v/>
      </c>
      <c r="AU253" s="51"/>
      <c r="AV253" s="51"/>
      <c r="AW253" s="51"/>
      <c r="AX253" s="51"/>
      <c r="AY253" s="51"/>
      <c r="AZ253" s="51"/>
      <c r="BA253" s="51"/>
    </row>
    <row r="254" spans="1:53" ht="14.25" x14ac:dyDescent="0.15">
      <c r="A254" s="50"/>
      <c r="B254" s="51" t="str">
        <f>IF(spreedResult.!B265&lt;&gt;"",TEXT(spreedResult.!B265,"YYYY")&amp;TEXT(spreedResult.!B265,"MM")&amp;TEXT(spreedResult.!B265,"DD"),"")</f>
        <v/>
      </c>
      <c r="C254" s="51" t="str">
        <f>IF(spreedResult.!C265&lt;&gt;"",VLOOKUP(spreedResult.!C265,spreedResult.!$AU$1:$AV$13,2,0),"")</f>
        <v/>
      </c>
      <c r="D254" s="53"/>
      <c r="E254" s="53"/>
      <c r="F254" s="53"/>
      <c r="G254" s="53"/>
      <c r="H254" s="51" t="str">
        <f>IF(spreedResult.!P265&lt;&gt;"",VLOOKUP(spreedResult.!P265,Course!$A$2:$B$612,2,0),"")</f>
        <v/>
      </c>
      <c r="I254" s="53"/>
      <c r="J254" s="51" t="str">
        <f>CONCATENATE(TRIM(ASC(spreedResult.!F265))," ",TRIM(ASC(spreedResult.!G265)))</f>
        <v xml:space="preserve"> </v>
      </c>
      <c r="K254" s="52" t="str">
        <f>CONCATENATE(TRIM(spreedResult.!H265),"　",TRIM(spreedResult.!I265))</f>
        <v>　</v>
      </c>
      <c r="L254" s="51" t="str">
        <f>IFERROR(VLOOKUP(spreedResult.!K265,spreedResult.!$AX$4:$AY$5,2,0),"")</f>
        <v/>
      </c>
      <c r="M254" s="51" t="str">
        <f>IF(spreedResult.!L265&lt;&gt;"",TEXT(spreedResult.!L265,"YYYY")&amp;TEXT(spreedResult.!L265,"MM")&amp;TEXT(spreedResult.!L265,"DD"),"")</f>
        <v/>
      </c>
      <c r="N254" s="51"/>
      <c r="O254" s="51"/>
      <c r="P254" s="97" t="str">
        <f>IF(spreedResult.!$F265&lt;&gt;"",spreedResult.!$C$10,"")</f>
        <v/>
      </c>
      <c r="Q254" s="97" t="str">
        <f>IF(spreedResult.!$F265&lt;&gt;"",spreedResult.!$C$9,"")</f>
        <v/>
      </c>
      <c r="R254" s="54" t="str">
        <f>IF(spreedResult.!M265&lt;&gt;"",spreedResult.!M265,"")</f>
        <v/>
      </c>
      <c r="S254" s="51" t="str">
        <f>IF(spreedResult.!H265&lt;&gt;"",IF(spreedResult.!$I$8="左記ご住所に送付","2",""),"")</f>
        <v/>
      </c>
      <c r="T254" s="51"/>
      <c r="U254" s="51"/>
      <c r="V254" s="51"/>
      <c r="W254" s="51"/>
      <c r="X254" s="51"/>
      <c r="Y254" s="51"/>
      <c r="Z254" s="51"/>
      <c r="AA254" s="99"/>
      <c r="AB254" s="53" t="str">
        <f t="shared" si="50"/>
        <v/>
      </c>
      <c r="AC254" s="99"/>
      <c r="AD254" s="53" t="str">
        <f t="shared" si="51"/>
        <v/>
      </c>
      <c r="AE254" s="51"/>
      <c r="AF254" s="53" t="str">
        <f t="shared" si="52"/>
        <v/>
      </c>
      <c r="AG254" s="51"/>
      <c r="AH254" s="53" t="str">
        <f t="shared" si="53"/>
        <v/>
      </c>
      <c r="AI254" s="51"/>
      <c r="AJ254" s="53" t="str">
        <f t="shared" si="54"/>
        <v/>
      </c>
      <c r="AK254" s="51"/>
      <c r="AL254" s="53" t="str">
        <f t="shared" si="55"/>
        <v/>
      </c>
      <c r="AM254" s="51"/>
      <c r="AN254" s="53" t="str">
        <f t="shared" si="56"/>
        <v/>
      </c>
      <c r="AO254" s="51"/>
      <c r="AP254" s="53" t="str">
        <f t="shared" si="57"/>
        <v/>
      </c>
      <c r="AQ254" s="51"/>
      <c r="AR254" s="53" t="str">
        <f t="shared" si="58"/>
        <v/>
      </c>
      <c r="AS254" s="51"/>
      <c r="AT254" s="53" t="str">
        <f t="shared" si="59"/>
        <v/>
      </c>
      <c r="AU254" s="51"/>
      <c r="AV254" s="51"/>
      <c r="AW254" s="51"/>
      <c r="AX254" s="51"/>
      <c r="AY254" s="51"/>
      <c r="AZ254" s="51"/>
      <c r="BA254" s="51"/>
    </row>
    <row r="255" spans="1:53" ht="14.25" x14ac:dyDescent="0.15">
      <c r="A255" s="50"/>
      <c r="B255" s="51" t="str">
        <f>IF(spreedResult.!B266&lt;&gt;"",TEXT(spreedResult.!B266,"YYYY")&amp;TEXT(spreedResult.!B266,"MM")&amp;TEXT(spreedResult.!B266,"DD"),"")</f>
        <v/>
      </c>
      <c r="C255" s="51" t="str">
        <f>IF(spreedResult.!C266&lt;&gt;"",VLOOKUP(spreedResult.!C266,spreedResult.!$AU$1:$AV$13,2,0),"")</f>
        <v/>
      </c>
      <c r="D255" s="53"/>
      <c r="E255" s="53"/>
      <c r="F255" s="53"/>
      <c r="G255" s="53"/>
      <c r="H255" s="51" t="str">
        <f>IF(spreedResult.!P266&lt;&gt;"",VLOOKUP(spreedResult.!P266,Course!$A$2:$B$612,2,0),"")</f>
        <v/>
      </c>
      <c r="I255" s="53"/>
      <c r="J255" s="51" t="str">
        <f>CONCATENATE(TRIM(ASC(spreedResult.!F266))," ",TRIM(ASC(spreedResult.!G266)))</f>
        <v xml:space="preserve"> </v>
      </c>
      <c r="K255" s="52" t="str">
        <f>CONCATENATE(TRIM(spreedResult.!H266),"　",TRIM(spreedResult.!I266))</f>
        <v>　</v>
      </c>
      <c r="L255" s="51" t="str">
        <f>IFERROR(VLOOKUP(spreedResult.!K266,spreedResult.!$AX$4:$AY$5,2,0),"")</f>
        <v/>
      </c>
      <c r="M255" s="51" t="str">
        <f>IF(spreedResult.!L266&lt;&gt;"",TEXT(spreedResult.!L266,"YYYY")&amp;TEXT(spreedResult.!L266,"MM")&amp;TEXT(spreedResult.!L266,"DD"),"")</f>
        <v/>
      </c>
      <c r="N255" s="51"/>
      <c r="O255" s="51"/>
      <c r="P255" s="97" t="str">
        <f>IF(spreedResult.!$F266&lt;&gt;"",spreedResult.!$C$10,"")</f>
        <v/>
      </c>
      <c r="Q255" s="97" t="str">
        <f>IF(spreedResult.!$F266&lt;&gt;"",spreedResult.!$C$9,"")</f>
        <v/>
      </c>
      <c r="R255" s="54" t="str">
        <f>IF(spreedResult.!M266&lt;&gt;"",spreedResult.!M266,"")</f>
        <v/>
      </c>
      <c r="S255" s="51" t="str">
        <f>IF(spreedResult.!H266&lt;&gt;"",IF(spreedResult.!$I$8="左記ご住所に送付","2",""),"")</f>
        <v/>
      </c>
      <c r="T255" s="51"/>
      <c r="U255" s="51"/>
      <c r="V255" s="51"/>
      <c r="W255" s="51"/>
      <c r="X255" s="51"/>
      <c r="Y255" s="51"/>
      <c r="Z255" s="51"/>
      <c r="AA255" s="99"/>
      <c r="AB255" s="53" t="str">
        <f t="shared" si="50"/>
        <v/>
      </c>
      <c r="AC255" s="99"/>
      <c r="AD255" s="53" t="str">
        <f t="shared" si="51"/>
        <v/>
      </c>
      <c r="AE255" s="51"/>
      <c r="AF255" s="53" t="str">
        <f t="shared" si="52"/>
        <v/>
      </c>
      <c r="AG255" s="51"/>
      <c r="AH255" s="53" t="str">
        <f t="shared" si="53"/>
        <v/>
      </c>
      <c r="AI255" s="51"/>
      <c r="AJ255" s="53" t="str">
        <f t="shared" si="54"/>
        <v/>
      </c>
      <c r="AK255" s="51"/>
      <c r="AL255" s="53" t="str">
        <f t="shared" si="55"/>
        <v/>
      </c>
      <c r="AM255" s="51"/>
      <c r="AN255" s="53" t="str">
        <f t="shared" si="56"/>
        <v/>
      </c>
      <c r="AO255" s="51"/>
      <c r="AP255" s="53" t="str">
        <f t="shared" si="57"/>
        <v/>
      </c>
      <c r="AQ255" s="51"/>
      <c r="AR255" s="53" t="str">
        <f t="shared" si="58"/>
        <v/>
      </c>
      <c r="AS255" s="51"/>
      <c r="AT255" s="53" t="str">
        <f t="shared" si="59"/>
        <v/>
      </c>
      <c r="AU255" s="51"/>
      <c r="AV255" s="51"/>
      <c r="AW255" s="51"/>
      <c r="AX255" s="51"/>
      <c r="AY255" s="51"/>
      <c r="AZ255" s="51"/>
      <c r="BA255" s="51"/>
    </row>
    <row r="256" spans="1:53" ht="14.25" x14ac:dyDescent="0.15">
      <c r="A256" s="50"/>
      <c r="B256" s="51" t="str">
        <f>IF(spreedResult.!B267&lt;&gt;"",TEXT(spreedResult.!B267,"YYYY")&amp;TEXT(spreedResult.!B267,"MM")&amp;TEXT(spreedResult.!B267,"DD"),"")</f>
        <v/>
      </c>
      <c r="C256" s="51" t="str">
        <f>IF(spreedResult.!C267&lt;&gt;"",VLOOKUP(spreedResult.!C267,spreedResult.!$AU$1:$AV$13,2,0),"")</f>
        <v/>
      </c>
      <c r="D256" s="53"/>
      <c r="E256" s="53"/>
      <c r="F256" s="53"/>
      <c r="G256" s="53"/>
      <c r="H256" s="51" t="str">
        <f>IF(spreedResult.!P267&lt;&gt;"",VLOOKUP(spreedResult.!P267,Course!$A$2:$B$612,2,0),"")</f>
        <v/>
      </c>
      <c r="I256" s="53"/>
      <c r="J256" s="51" t="str">
        <f>CONCATENATE(TRIM(ASC(spreedResult.!F267))," ",TRIM(ASC(spreedResult.!G267)))</f>
        <v xml:space="preserve"> </v>
      </c>
      <c r="K256" s="52" t="str">
        <f>CONCATENATE(TRIM(spreedResult.!H267),"　",TRIM(spreedResult.!I267))</f>
        <v>　</v>
      </c>
      <c r="L256" s="51" t="str">
        <f>IFERROR(VLOOKUP(spreedResult.!K267,spreedResult.!$AX$4:$AY$5,2,0),"")</f>
        <v/>
      </c>
      <c r="M256" s="51" t="str">
        <f>IF(spreedResult.!L267&lt;&gt;"",TEXT(spreedResult.!L267,"YYYY")&amp;TEXT(spreedResult.!L267,"MM")&amp;TEXT(spreedResult.!L267,"DD"),"")</f>
        <v/>
      </c>
      <c r="N256" s="51"/>
      <c r="O256" s="51"/>
      <c r="P256" s="97" t="str">
        <f>IF(spreedResult.!$F267&lt;&gt;"",spreedResult.!$C$10,"")</f>
        <v/>
      </c>
      <c r="Q256" s="97" t="str">
        <f>IF(spreedResult.!$F267&lt;&gt;"",spreedResult.!$C$9,"")</f>
        <v/>
      </c>
      <c r="R256" s="54" t="str">
        <f>IF(spreedResult.!M267&lt;&gt;"",spreedResult.!M267,"")</f>
        <v/>
      </c>
      <c r="S256" s="51" t="str">
        <f>IF(spreedResult.!H267&lt;&gt;"",IF(spreedResult.!$I$8="左記ご住所に送付","2",""),"")</f>
        <v/>
      </c>
      <c r="T256" s="51"/>
      <c r="U256" s="51"/>
      <c r="V256" s="51"/>
      <c r="W256" s="51"/>
      <c r="X256" s="51"/>
      <c r="Y256" s="51"/>
      <c r="Z256" s="51"/>
      <c r="AA256" s="99"/>
      <c r="AB256" s="53" t="str">
        <f t="shared" si="50"/>
        <v/>
      </c>
      <c r="AC256" s="99"/>
      <c r="AD256" s="53" t="str">
        <f t="shared" si="51"/>
        <v/>
      </c>
      <c r="AE256" s="51"/>
      <c r="AF256" s="53" t="str">
        <f t="shared" si="52"/>
        <v/>
      </c>
      <c r="AG256" s="51"/>
      <c r="AH256" s="53" t="str">
        <f t="shared" si="53"/>
        <v/>
      </c>
      <c r="AI256" s="51"/>
      <c r="AJ256" s="53" t="str">
        <f t="shared" si="54"/>
        <v/>
      </c>
      <c r="AK256" s="51"/>
      <c r="AL256" s="53" t="str">
        <f t="shared" si="55"/>
        <v/>
      </c>
      <c r="AM256" s="51"/>
      <c r="AN256" s="53" t="str">
        <f t="shared" si="56"/>
        <v/>
      </c>
      <c r="AO256" s="51"/>
      <c r="AP256" s="53" t="str">
        <f t="shared" si="57"/>
        <v/>
      </c>
      <c r="AQ256" s="51"/>
      <c r="AR256" s="53" t="str">
        <f t="shared" si="58"/>
        <v/>
      </c>
      <c r="AS256" s="51"/>
      <c r="AT256" s="53" t="str">
        <f t="shared" si="59"/>
        <v/>
      </c>
      <c r="AU256" s="51"/>
      <c r="AV256" s="51"/>
      <c r="AW256" s="51"/>
      <c r="AX256" s="51"/>
      <c r="AY256" s="51"/>
      <c r="AZ256" s="51"/>
      <c r="BA256" s="51"/>
    </row>
    <row r="257" spans="1:53" ht="14.25" x14ac:dyDescent="0.15">
      <c r="A257" s="50"/>
      <c r="B257" s="51" t="str">
        <f>IF(spreedResult.!B268&lt;&gt;"",TEXT(spreedResult.!B268,"YYYY")&amp;TEXT(spreedResult.!B268,"MM")&amp;TEXT(spreedResult.!B268,"DD"),"")</f>
        <v/>
      </c>
      <c r="C257" s="51" t="str">
        <f>IF(spreedResult.!C268&lt;&gt;"",VLOOKUP(spreedResult.!C268,spreedResult.!$AU$1:$AV$13,2,0),"")</f>
        <v/>
      </c>
      <c r="D257" s="53"/>
      <c r="E257" s="53"/>
      <c r="F257" s="53"/>
      <c r="G257" s="53"/>
      <c r="H257" s="51" t="str">
        <f>IF(spreedResult.!P268&lt;&gt;"",VLOOKUP(spreedResult.!P268,Course!$A$2:$B$612,2,0),"")</f>
        <v/>
      </c>
      <c r="I257" s="53"/>
      <c r="J257" s="51" t="str">
        <f>CONCATENATE(TRIM(ASC(spreedResult.!F268))," ",TRIM(ASC(spreedResult.!G268)))</f>
        <v xml:space="preserve"> </v>
      </c>
      <c r="K257" s="52" t="str">
        <f>CONCATENATE(TRIM(spreedResult.!H268),"　",TRIM(spreedResult.!I268))</f>
        <v>　</v>
      </c>
      <c r="L257" s="51" t="str">
        <f>IFERROR(VLOOKUP(spreedResult.!K268,spreedResult.!$AX$4:$AY$5,2,0),"")</f>
        <v/>
      </c>
      <c r="M257" s="51" t="str">
        <f>IF(spreedResult.!L268&lt;&gt;"",TEXT(spreedResult.!L268,"YYYY")&amp;TEXT(spreedResult.!L268,"MM")&amp;TEXT(spreedResult.!L268,"DD"),"")</f>
        <v/>
      </c>
      <c r="N257" s="51"/>
      <c r="O257" s="51"/>
      <c r="P257" s="97" t="str">
        <f>IF(spreedResult.!$F268&lt;&gt;"",spreedResult.!$C$10,"")</f>
        <v/>
      </c>
      <c r="Q257" s="97" t="str">
        <f>IF(spreedResult.!$F268&lt;&gt;"",spreedResult.!$C$9,"")</f>
        <v/>
      </c>
      <c r="R257" s="54" t="str">
        <f>IF(spreedResult.!M268&lt;&gt;"",spreedResult.!M268,"")</f>
        <v/>
      </c>
      <c r="S257" s="51" t="str">
        <f>IF(spreedResult.!H268&lt;&gt;"",IF(spreedResult.!$I$8="左記ご住所に送付","2",""),"")</f>
        <v/>
      </c>
      <c r="T257" s="51"/>
      <c r="U257" s="51"/>
      <c r="V257" s="51"/>
      <c r="W257" s="51"/>
      <c r="X257" s="51"/>
      <c r="Y257" s="51"/>
      <c r="Z257" s="51"/>
      <c r="AA257" s="99"/>
      <c r="AB257" s="53" t="str">
        <f t="shared" si="50"/>
        <v/>
      </c>
      <c r="AC257" s="99"/>
      <c r="AD257" s="53" t="str">
        <f t="shared" si="51"/>
        <v/>
      </c>
      <c r="AE257" s="51"/>
      <c r="AF257" s="53" t="str">
        <f t="shared" si="52"/>
        <v/>
      </c>
      <c r="AG257" s="51"/>
      <c r="AH257" s="53" t="str">
        <f t="shared" si="53"/>
        <v/>
      </c>
      <c r="AI257" s="51"/>
      <c r="AJ257" s="53" t="str">
        <f t="shared" si="54"/>
        <v/>
      </c>
      <c r="AK257" s="51"/>
      <c r="AL257" s="53" t="str">
        <f t="shared" si="55"/>
        <v/>
      </c>
      <c r="AM257" s="51"/>
      <c r="AN257" s="53" t="str">
        <f t="shared" si="56"/>
        <v/>
      </c>
      <c r="AO257" s="51"/>
      <c r="AP257" s="53" t="str">
        <f t="shared" si="57"/>
        <v/>
      </c>
      <c r="AQ257" s="51"/>
      <c r="AR257" s="53" t="str">
        <f t="shared" si="58"/>
        <v/>
      </c>
      <c r="AS257" s="51"/>
      <c r="AT257" s="53" t="str">
        <f t="shared" si="59"/>
        <v/>
      </c>
      <c r="AU257" s="51"/>
      <c r="AV257" s="51"/>
      <c r="AW257" s="51"/>
      <c r="AX257" s="51"/>
      <c r="AY257" s="51"/>
      <c r="AZ257" s="51"/>
      <c r="BA257" s="51"/>
    </row>
    <row r="258" spans="1:53" ht="14.25" x14ac:dyDescent="0.15">
      <c r="A258" s="50"/>
      <c r="B258" s="51" t="str">
        <f>IF(spreedResult.!B269&lt;&gt;"",TEXT(spreedResult.!B269,"YYYY")&amp;TEXT(spreedResult.!B269,"MM")&amp;TEXT(spreedResult.!B269,"DD"),"")</f>
        <v/>
      </c>
      <c r="C258" s="51" t="str">
        <f>IF(spreedResult.!C269&lt;&gt;"",VLOOKUP(spreedResult.!C269,spreedResult.!$AU$1:$AV$13,2,0),"")</f>
        <v/>
      </c>
      <c r="D258" s="53"/>
      <c r="E258" s="53"/>
      <c r="F258" s="53"/>
      <c r="G258" s="53"/>
      <c r="H258" s="51" t="str">
        <f>IF(spreedResult.!P269&lt;&gt;"",VLOOKUP(spreedResult.!P269,Course!$A$2:$B$612,2,0),"")</f>
        <v/>
      </c>
      <c r="I258" s="53"/>
      <c r="J258" s="51" t="str">
        <f>CONCATENATE(TRIM(ASC(spreedResult.!F269))," ",TRIM(ASC(spreedResult.!G269)))</f>
        <v xml:space="preserve"> </v>
      </c>
      <c r="K258" s="52" t="str">
        <f>CONCATENATE(TRIM(spreedResult.!H269),"　",TRIM(spreedResult.!I269))</f>
        <v>　</v>
      </c>
      <c r="L258" s="51" t="str">
        <f>IFERROR(VLOOKUP(spreedResult.!K269,spreedResult.!$AX$4:$AY$5,2,0),"")</f>
        <v/>
      </c>
      <c r="M258" s="51" t="str">
        <f>IF(spreedResult.!L269&lt;&gt;"",TEXT(spreedResult.!L269,"YYYY")&amp;TEXT(spreedResult.!L269,"MM")&amp;TEXT(spreedResult.!L269,"DD"),"")</f>
        <v/>
      </c>
      <c r="N258" s="51"/>
      <c r="O258" s="51"/>
      <c r="P258" s="97" t="str">
        <f>IF(spreedResult.!$F269&lt;&gt;"",spreedResult.!$C$10,"")</f>
        <v/>
      </c>
      <c r="Q258" s="97" t="str">
        <f>IF(spreedResult.!$F269&lt;&gt;"",spreedResult.!$C$9,"")</f>
        <v/>
      </c>
      <c r="R258" s="54" t="str">
        <f>IF(spreedResult.!M269&lt;&gt;"",spreedResult.!M269,"")</f>
        <v/>
      </c>
      <c r="S258" s="51" t="str">
        <f>IF(spreedResult.!H269&lt;&gt;"",IF(spreedResult.!$I$8="左記ご住所に送付","2",""),"")</f>
        <v/>
      </c>
      <c r="T258" s="51"/>
      <c r="U258" s="51"/>
      <c r="V258" s="51"/>
      <c r="W258" s="51"/>
      <c r="X258" s="51"/>
      <c r="Y258" s="51"/>
      <c r="Z258" s="51"/>
      <c r="AA258" s="99"/>
      <c r="AB258" s="53" t="str">
        <f t="shared" si="50"/>
        <v/>
      </c>
      <c r="AC258" s="99"/>
      <c r="AD258" s="53" t="str">
        <f t="shared" si="51"/>
        <v/>
      </c>
      <c r="AE258" s="51"/>
      <c r="AF258" s="53" t="str">
        <f t="shared" si="52"/>
        <v/>
      </c>
      <c r="AG258" s="51"/>
      <c r="AH258" s="53" t="str">
        <f t="shared" si="53"/>
        <v/>
      </c>
      <c r="AI258" s="51"/>
      <c r="AJ258" s="53" t="str">
        <f t="shared" si="54"/>
        <v/>
      </c>
      <c r="AK258" s="51"/>
      <c r="AL258" s="53" t="str">
        <f t="shared" si="55"/>
        <v/>
      </c>
      <c r="AM258" s="51"/>
      <c r="AN258" s="53" t="str">
        <f t="shared" si="56"/>
        <v/>
      </c>
      <c r="AO258" s="51"/>
      <c r="AP258" s="53" t="str">
        <f t="shared" si="57"/>
        <v/>
      </c>
      <c r="AQ258" s="51"/>
      <c r="AR258" s="53" t="str">
        <f t="shared" si="58"/>
        <v/>
      </c>
      <c r="AS258" s="51"/>
      <c r="AT258" s="53" t="str">
        <f t="shared" si="59"/>
        <v/>
      </c>
      <c r="AU258" s="51"/>
      <c r="AV258" s="51"/>
      <c r="AW258" s="51"/>
      <c r="AX258" s="51"/>
      <c r="AY258" s="51"/>
      <c r="AZ258" s="51"/>
      <c r="BA258" s="51"/>
    </row>
    <row r="259" spans="1:53" ht="14.25" x14ac:dyDescent="0.15">
      <c r="A259" s="50"/>
      <c r="B259" s="51" t="str">
        <f>IF(spreedResult.!B270&lt;&gt;"",TEXT(spreedResult.!B270,"YYYY")&amp;TEXT(spreedResult.!B270,"MM")&amp;TEXT(spreedResult.!B270,"DD"),"")</f>
        <v/>
      </c>
      <c r="C259" s="51" t="str">
        <f>IF(spreedResult.!C270&lt;&gt;"",VLOOKUP(spreedResult.!C270,spreedResult.!$AU$1:$AV$13,2,0),"")</f>
        <v/>
      </c>
      <c r="D259" s="53"/>
      <c r="E259" s="53"/>
      <c r="F259" s="53"/>
      <c r="G259" s="53"/>
      <c r="H259" s="51" t="str">
        <f>IF(spreedResult.!P270&lt;&gt;"",VLOOKUP(spreedResult.!P270,Course!$A$2:$B$612,2,0),"")</f>
        <v/>
      </c>
      <c r="I259" s="53"/>
      <c r="J259" s="51" t="str">
        <f>CONCATENATE(TRIM(ASC(spreedResult.!F270))," ",TRIM(ASC(spreedResult.!G270)))</f>
        <v xml:space="preserve"> </v>
      </c>
      <c r="K259" s="52" t="str">
        <f>CONCATENATE(TRIM(spreedResult.!H270),"　",TRIM(spreedResult.!I270))</f>
        <v>　</v>
      </c>
      <c r="L259" s="51" t="str">
        <f>IFERROR(VLOOKUP(spreedResult.!K270,spreedResult.!$AX$4:$AY$5,2,0),"")</f>
        <v/>
      </c>
      <c r="M259" s="51" t="str">
        <f>IF(spreedResult.!L270&lt;&gt;"",TEXT(spreedResult.!L270,"YYYY")&amp;TEXT(spreedResult.!L270,"MM")&amp;TEXT(spreedResult.!L270,"DD"),"")</f>
        <v/>
      </c>
      <c r="N259" s="51"/>
      <c r="O259" s="51"/>
      <c r="P259" s="97" t="str">
        <f>IF(spreedResult.!$F270&lt;&gt;"",spreedResult.!$C$10,"")</f>
        <v/>
      </c>
      <c r="Q259" s="97" t="str">
        <f>IF(spreedResult.!$F270&lt;&gt;"",spreedResult.!$C$9,"")</f>
        <v/>
      </c>
      <c r="R259" s="54" t="str">
        <f>IF(spreedResult.!M270&lt;&gt;"",spreedResult.!M270,"")</f>
        <v/>
      </c>
      <c r="S259" s="51" t="str">
        <f>IF(spreedResult.!H270&lt;&gt;"",IF(spreedResult.!$I$8="左記ご住所に送付","2",""),"")</f>
        <v/>
      </c>
      <c r="T259" s="51"/>
      <c r="U259" s="51"/>
      <c r="V259" s="51"/>
      <c r="W259" s="51"/>
      <c r="X259" s="51"/>
      <c r="Y259" s="51"/>
      <c r="Z259" s="51"/>
      <c r="AA259" s="99"/>
      <c r="AB259" s="53" t="str">
        <f t="shared" si="50"/>
        <v/>
      </c>
      <c r="AC259" s="99"/>
      <c r="AD259" s="53" t="str">
        <f t="shared" si="51"/>
        <v/>
      </c>
      <c r="AE259" s="51"/>
      <c r="AF259" s="53" t="str">
        <f t="shared" si="52"/>
        <v/>
      </c>
      <c r="AG259" s="51"/>
      <c r="AH259" s="53" t="str">
        <f t="shared" si="53"/>
        <v/>
      </c>
      <c r="AI259" s="51"/>
      <c r="AJ259" s="53" t="str">
        <f t="shared" si="54"/>
        <v/>
      </c>
      <c r="AK259" s="51"/>
      <c r="AL259" s="53" t="str">
        <f t="shared" si="55"/>
        <v/>
      </c>
      <c r="AM259" s="51"/>
      <c r="AN259" s="53" t="str">
        <f t="shared" si="56"/>
        <v/>
      </c>
      <c r="AO259" s="51"/>
      <c r="AP259" s="53" t="str">
        <f t="shared" si="57"/>
        <v/>
      </c>
      <c r="AQ259" s="51"/>
      <c r="AR259" s="53" t="str">
        <f t="shared" si="58"/>
        <v/>
      </c>
      <c r="AS259" s="51"/>
      <c r="AT259" s="53" t="str">
        <f t="shared" si="59"/>
        <v/>
      </c>
      <c r="AU259" s="51"/>
      <c r="AV259" s="51"/>
      <c r="AW259" s="51"/>
      <c r="AX259" s="51"/>
      <c r="AY259" s="51"/>
      <c r="AZ259" s="51"/>
      <c r="BA259" s="51"/>
    </row>
    <row r="260" spans="1:53" ht="14.25" x14ac:dyDescent="0.15">
      <c r="A260" s="50"/>
      <c r="B260" s="51" t="str">
        <f>IF(spreedResult.!B271&lt;&gt;"",TEXT(spreedResult.!B271,"YYYY")&amp;TEXT(spreedResult.!B271,"MM")&amp;TEXT(spreedResult.!B271,"DD"),"")</f>
        <v/>
      </c>
      <c r="C260" s="51" t="str">
        <f>IF(spreedResult.!C271&lt;&gt;"",VLOOKUP(spreedResult.!C271,spreedResult.!$AU$1:$AV$13,2,0),"")</f>
        <v/>
      </c>
      <c r="D260" s="53"/>
      <c r="E260" s="53"/>
      <c r="F260" s="53"/>
      <c r="G260" s="53"/>
      <c r="H260" s="51" t="str">
        <f>IF(spreedResult.!P271&lt;&gt;"",VLOOKUP(spreedResult.!P271,Course!$A$2:$B$612,2,0),"")</f>
        <v/>
      </c>
      <c r="I260" s="53"/>
      <c r="J260" s="51" t="str">
        <f>CONCATENATE(TRIM(ASC(spreedResult.!F271))," ",TRIM(ASC(spreedResult.!G271)))</f>
        <v xml:space="preserve"> </v>
      </c>
      <c r="K260" s="52" t="str">
        <f>CONCATENATE(TRIM(spreedResult.!H271),"　",TRIM(spreedResult.!I271))</f>
        <v>　</v>
      </c>
      <c r="L260" s="51" t="str">
        <f>IFERROR(VLOOKUP(spreedResult.!K271,spreedResult.!$AX$4:$AY$5,2,0),"")</f>
        <v/>
      </c>
      <c r="M260" s="51" t="str">
        <f>IF(spreedResult.!L271&lt;&gt;"",TEXT(spreedResult.!L271,"YYYY")&amp;TEXT(spreedResult.!L271,"MM")&amp;TEXT(spreedResult.!L271,"DD"),"")</f>
        <v/>
      </c>
      <c r="N260" s="51"/>
      <c r="O260" s="51"/>
      <c r="P260" s="97" t="str">
        <f>IF(spreedResult.!$F271&lt;&gt;"",spreedResult.!$C$10,"")</f>
        <v/>
      </c>
      <c r="Q260" s="97" t="str">
        <f>IF(spreedResult.!$F271&lt;&gt;"",spreedResult.!$C$9,"")</f>
        <v/>
      </c>
      <c r="R260" s="54" t="str">
        <f>IF(spreedResult.!M271&lt;&gt;"",spreedResult.!M271,"")</f>
        <v/>
      </c>
      <c r="S260" s="51" t="str">
        <f>IF(spreedResult.!H271&lt;&gt;"",IF(spreedResult.!$I$8="左記ご住所に送付","2",""),"")</f>
        <v/>
      </c>
      <c r="T260" s="51"/>
      <c r="U260" s="51"/>
      <c r="V260" s="51"/>
      <c r="W260" s="51"/>
      <c r="X260" s="51"/>
      <c r="Y260" s="51"/>
      <c r="Z260" s="51"/>
      <c r="AA260" s="99"/>
      <c r="AB260" s="53" t="str">
        <f t="shared" si="50"/>
        <v/>
      </c>
      <c r="AC260" s="99"/>
      <c r="AD260" s="53" t="str">
        <f t="shared" si="51"/>
        <v/>
      </c>
      <c r="AE260" s="51"/>
      <c r="AF260" s="53" t="str">
        <f t="shared" si="52"/>
        <v/>
      </c>
      <c r="AG260" s="51"/>
      <c r="AH260" s="53" t="str">
        <f t="shared" si="53"/>
        <v/>
      </c>
      <c r="AI260" s="51"/>
      <c r="AJ260" s="53" t="str">
        <f t="shared" si="54"/>
        <v/>
      </c>
      <c r="AK260" s="51"/>
      <c r="AL260" s="53" t="str">
        <f t="shared" si="55"/>
        <v/>
      </c>
      <c r="AM260" s="51"/>
      <c r="AN260" s="53" t="str">
        <f t="shared" si="56"/>
        <v/>
      </c>
      <c r="AO260" s="51"/>
      <c r="AP260" s="53" t="str">
        <f t="shared" si="57"/>
        <v/>
      </c>
      <c r="AQ260" s="51"/>
      <c r="AR260" s="53" t="str">
        <f t="shared" si="58"/>
        <v/>
      </c>
      <c r="AS260" s="51"/>
      <c r="AT260" s="53" t="str">
        <f t="shared" si="59"/>
        <v/>
      </c>
      <c r="AU260" s="51"/>
      <c r="AV260" s="51"/>
      <c r="AW260" s="51"/>
      <c r="AX260" s="51"/>
      <c r="AY260" s="51"/>
      <c r="AZ260" s="51"/>
      <c r="BA260" s="51"/>
    </row>
    <row r="261" spans="1:53" ht="14.25" x14ac:dyDescent="0.15">
      <c r="A261" s="50"/>
      <c r="B261" s="51" t="str">
        <f>IF(spreedResult.!B272&lt;&gt;"",TEXT(spreedResult.!B272,"YYYY")&amp;TEXT(spreedResult.!B272,"MM")&amp;TEXT(spreedResult.!B272,"DD"),"")</f>
        <v/>
      </c>
      <c r="C261" s="51" t="str">
        <f>IF(spreedResult.!C272&lt;&gt;"",VLOOKUP(spreedResult.!C272,spreedResult.!$AU$1:$AV$13,2,0),"")</f>
        <v/>
      </c>
      <c r="D261" s="53"/>
      <c r="E261" s="53"/>
      <c r="F261" s="53"/>
      <c r="G261" s="53"/>
      <c r="H261" s="51" t="str">
        <f>IF(spreedResult.!P272&lt;&gt;"",VLOOKUP(spreedResult.!P272,Course!$A$2:$B$612,2,0),"")</f>
        <v/>
      </c>
      <c r="I261" s="53"/>
      <c r="J261" s="51" t="str">
        <f>CONCATENATE(TRIM(ASC(spreedResult.!F272))," ",TRIM(ASC(spreedResult.!G272)))</f>
        <v xml:space="preserve"> </v>
      </c>
      <c r="K261" s="52" t="str">
        <f>CONCATENATE(TRIM(spreedResult.!H272),"　",TRIM(spreedResult.!I272))</f>
        <v>　</v>
      </c>
      <c r="L261" s="51" t="str">
        <f>IFERROR(VLOOKUP(spreedResult.!K272,spreedResult.!$AX$4:$AY$5,2,0),"")</f>
        <v/>
      </c>
      <c r="M261" s="51" t="str">
        <f>IF(spreedResult.!L272&lt;&gt;"",TEXT(spreedResult.!L272,"YYYY")&amp;TEXT(spreedResult.!L272,"MM")&amp;TEXT(spreedResult.!L272,"DD"),"")</f>
        <v/>
      </c>
      <c r="N261" s="51"/>
      <c r="O261" s="51"/>
      <c r="P261" s="97" t="str">
        <f>IF(spreedResult.!$F272&lt;&gt;"",spreedResult.!$C$10,"")</f>
        <v/>
      </c>
      <c r="Q261" s="97" t="str">
        <f>IF(spreedResult.!$F272&lt;&gt;"",spreedResult.!$C$9,"")</f>
        <v/>
      </c>
      <c r="R261" s="54" t="str">
        <f>IF(spreedResult.!M272&lt;&gt;"",spreedResult.!M272,"")</f>
        <v/>
      </c>
      <c r="S261" s="51" t="str">
        <f>IF(spreedResult.!H272&lt;&gt;"",IF(spreedResult.!$I$8="左記ご住所に送付","2",""),"")</f>
        <v/>
      </c>
      <c r="T261" s="51"/>
      <c r="U261" s="51"/>
      <c r="V261" s="51"/>
      <c r="W261" s="51"/>
      <c r="X261" s="51"/>
      <c r="Y261" s="51"/>
      <c r="Z261" s="51"/>
      <c r="AA261" s="99"/>
      <c r="AB261" s="53" t="str">
        <f t="shared" si="50"/>
        <v/>
      </c>
      <c r="AC261" s="99"/>
      <c r="AD261" s="53" t="str">
        <f t="shared" si="51"/>
        <v/>
      </c>
      <c r="AE261" s="51"/>
      <c r="AF261" s="53" t="str">
        <f t="shared" si="52"/>
        <v/>
      </c>
      <c r="AG261" s="51"/>
      <c r="AH261" s="53" t="str">
        <f t="shared" si="53"/>
        <v/>
      </c>
      <c r="AI261" s="51"/>
      <c r="AJ261" s="53" t="str">
        <f t="shared" si="54"/>
        <v/>
      </c>
      <c r="AK261" s="51"/>
      <c r="AL261" s="53" t="str">
        <f t="shared" si="55"/>
        <v/>
      </c>
      <c r="AM261" s="51"/>
      <c r="AN261" s="53" t="str">
        <f t="shared" si="56"/>
        <v/>
      </c>
      <c r="AO261" s="51"/>
      <c r="AP261" s="53" t="str">
        <f t="shared" si="57"/>
        <v/>
      </c>
      <c r="AQ261" s="51"/>
      <c r="AR261" s="53" t="str">
        <f t="shared" si="58"/>
        <v/>
      </c>
      <c r="AS261" s="51"/>
      <c r="AT261" s="53" t="str">
        <f t="shared" si="59"/>
        <v/>
      </c>
      <c r="AU261" s="51"/>
      <c r="AV261" s="51"/>
      <c r="AW261" s="51"/>
      <c r="AX261" s="51"/>
      <c r="AY261" s="51"/>
      <c r="AZ261" s="51"/>
      <c r="BA261" s="51"/>
    </row>
    <row r="262" spans="1:53" ht="14.25" x14ac:dyDescent="0.15">
      <c r="A262" s="50"/>
      <c r="B262" s="51" t="str">
        <f>IF(spreedResult.!B273&lt;&gt;"",TEXT(spreedResult.!B273,"YYYY")&amp;TEXT(spreedResult.!B273,"MM")&amp;TEXT(spreedResult.!B273,"DD"),"")</f>
        <v/>
      </c>
      <c r="C262" s="51" t="str">
        <f>IF(spreedResult.!C273&lt;&gt;"",VLOOKUP(spreedResult.!C273,spreedResult.!$AU$1:$AV$13,2,0),"")</f>
        <v/>
      </c>
      <c r="D262" s="53"/>
      <c r="E262" s="53"/>
      <c r="F262" s="53"/>
      <c r="G262" s="53"/>
      <c r="H262" s="51" t="str">
        <f>IF(spreedResult.!P273&lt;&gt;"",VLOOKUP(spreedResult.!P273,Course!$A$2:$B$612,2,0),"")</f>
        <v/>
      </c>
      <c r="I262" s="53"/>
      <c r="J262" s="51" t="str">
        <f>CONCATENATE(TRIM(ASC(spreedResult.!F273))," ",TRIM(ASC(spreedResult.!G273)))</f>
        <v xml:space="preserve"> </v>
      </c>
      <c r="K262" s="52" t="str">
        <f>CONCATENATE(TRIM(spreedResult.!H273),"　",TRIM(spreedResult.!I273))</f>
        <v>　</v>
      </c>
      <c r="L262" s="51" t="str">
        <f>IFERROR(VLOOKUP(spreedResult.!K273,spreedResult.!$AX$4:$AY$5,2,0),"")</f>
        <v/>
      </c>
      <c r="M262" s="51" t="str">
        <f>IF(spreedResult.!L273&lt;&gt;"",TEXT(spreedResult.!L273,"YYYY")&amp;TEXT(spreedResult.!L273,"MM")&amp;TEXT(spreedResult.!L273,"DD"),"")</f>
        <v/>
      </c>
      <c r="N262" s="51"/>
      <c r="O262" s="51"/>
      <c r="P262" s="97" t="str">
        <f>IF(spreedResult.!$F273&lt;&gt;"",spreedResult.!$C$10,"")</f>
        <v/>
      </c>
      <c r="Q262" s="97" t="str">
        <f>IF(spreedResult.!$F273&lt;&gt;"",spreedResult.!$C$9,"")</f>
        <v/>
      </c>
      <c r="R262" s="54" t="str">
        <f>IF(spreedResult.!M273&lt;&gt;"",spreedResult.!M273,"")</f>
        <v/>
      </c>
      <c r="S262" s="51" t="str">
        <f>IF(spreedResult.!H273&lt;&gt;"",IF(spreedResult.!$I$8="左記ご住所に送付","2",""),"")</f>
        <v/>
      </c>
      <c r="T262" s="51"/>
      <c r="U262" s="51"/>
      <c r="V262" s="51"/>
      <c r="W262" s="51"/>
      <c r="X262" s="51"/>
      <c r="Y262" s="51"/>
      <c r="Z262" s="51"/>
      <c r="AA262" s="99"/>
      <c r="AB262" s="53" t="str">
        <f t="shared" si="50"/>
        <v/>
      </c>
      <c r="AC262" s="99"/>
      <c r="AD262" s="53" t="str">
        <f t="shared" si="51"/>
        <v/>
      </c>
      <c r="AE262" s="51"/>
      <c r="AF262" s="53" t="str">
        <f t="shared" si="52"/>
        <v/>
      </c>
      <c r="AG262" s="51"/>
      <c r="AH262" s="53" t="str">
        <f t="shared" si="53"/>
        <v/>
      </c>
      <c r="AI262" s="51"/>
      <c r="AJ262" s="53" t="str">
        <f t="shared" si="54"/>
        <v/>
      </c>
      <c r="AK262" s="51"/>
      <c r="AL262" s="53" t="str">
        <f t="shared" si="55"/>
        <v/>
      </c>
      <c r="AM262" s="51"/>
      <c r="AN262" s="53" t="str">
        <f t="shared" si="56"/>
        <v/>
      </c>
      <c r="AO262" s="51"/>
      <c r="AP262" s="53" t="str">
        <f t="shared" si="57"/>
        <v/>
      </c>
      <c r="AQ262" s="51"/>
      <c r="AR262" s="53" t="str">
        <f t="shared" si="58"/>
        <v/>
      </c>
      <c r="AS262" s="51"/>
      <c r="AT262" s="53" t="str">
        <f t="shared" si="59"/>
        <v/>
      </c>
      <c r="AU262" s="51"/>
      <c r="AV262" s="51"/>
      <c r="AW262" s="51"/>
      <c r="AX262" s="51"/>
      <c r="AY262" s="51"/>
      <c r="AZ262" s="51"/>
      <c r="BA262" s="51"/>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A1:B614"/>
  <sheetViews>
    <sheetView workbookViewId="0">
      <pane ySplit="1" topLeftCell="A588" activePane="bottomLeft" state="frozen"/>
      <selection activeCell="V1" sqref="A1:XFD1048576"/>
      <selection pane="bottomLeft" activeCell="V1" sqref="A1:XFD1048576"/>
    </sheetView>
  </sheetViews>
  <sheetFormatPr defaultColWidth="9" defaultRowHeight="13.5" x14ac:dyDescent="0.15"/>
  <cols>
    <col min="1" max="1" width="34.875" style="57" customWidth="1"/>
    <col min="2" max="2" width="11.625" style="57" customWidth="1"/>
    <col min="3" max="16384" width="9" style="57"/>
  </cols>
  <sheetData>
    <row r="1" spans="1:2" x14ac:dyDescent="0.15">
      <c r="A1" s="57" t="s">
        <v>305</v>
      </c>
      <c r="B1" s="57" t="s">
        <v>306</v>
      </c>
    </row>
    <row r="2" spans="1:2" x14ac:dyDescent="0.15">
      <c r="A2" s="58" t="s">
        <v>307</v>
      </c>
      <c r="B2" s="59">
        <v>9589</v>
      </c>
    </row>
    <row r="3" spans="1:2" x14ac:dyDescent="0.15">
      <c r="A3" s="58" t="s">
        <v>308</v>
      </c>
      <c r="B3" s="59">
        <v>9586</v>
      </c>
    </row>
    <row r="4" spans="1:2" x14ac:dyDescent="0.15">
      <c r="A4" s="58" t="s">
        <v>309</v>
      </c>
      <c r="B4" s="59">
        <v>10208</v>
      </c>
    </row>
    <row r="5" spans="1:2" x14ac:dyDescent="0.15">
      <c r="A5" s="58" t="s">
        <v>310</v>
      </c>
      <c r="B5" s="59">
        <v>10206</v>
      </c>
    </row>
    <row r="6" spans="1:2" x14ac:dyDescent="0.15">
      <c r="A6" s="58" t="s">
        <v>311</v>
      </c>
      <c r="B6" s="59">
        <v>10207</v>
      </c>
    </row>
    <row r="7" spans="1:2" x14ac:dyDescent="0.15">
      <c r="A7" s="58" t="s">
        <v>312</v>
      </c>
      <c r="B7" s="59">
        <v>10203</v>
      </c>
    </row>
    <row r="8" spans="1:2" x14ac:dyDescent="0.15">
      <c r="A8" s="58" t="s">
        <v>313</v>
      </c>
      <c r="B8" s="59">
        <v>10250</v>
      </c>
    </row>
    <row r="9" spans="1:2" x14ac:dyDescent="0.15">
      <c r="A9" s="58" t="s">
        <v>314</v>
      </c>
      <c r="B9" s="59">
        <v>10205</v>
      </c>
    </row>
    <row r="10" spans="1:2" x14ac:dyDescent="0.15">
      <c r="A10" s="58" t="s">
        <v>315</v>
      </c>
      <c r="B10" s="59">
        <v>10204</v>
      </c>
    </row>
    <row r="11" spans="1:2" x14ac:dyDescent="0.15">
      <c r="A11" s="58" t="s">
        <v>316</v>
      </c>
      <c r="B11" s="59">
        <v>10218</v>
      </c>
    </row>
    <row r="12" spans="1:2" x14ac:dyDescent="0.15">
      <c r="A12" s="58" t="s">
        <v>317</v>
      </c>
      <c r="B12" s="59">
        <v>10219</v>
      </c>
    </row>
    <row r="13" spans="1:2" x14ac:dyDescent="0.15">
      <c r="A13" s="58" t="s">
        <v>318</v>
      </c>
      <c r="B13" s="59">
        <v>10201</v>
      </c>
    </row>
    <row r="14" spans="1:2" x14ac:dyDescent="0.15">
      <c r="A14" s="58" t="s">
        <v>319</v>
      </c>
      <c r="B14" s="59">
        <v>10211</v>
      </c>
    </row>
    <row r="15" spans="1:2" x14ac:dyDescent="0.15">
      <c r="A15" s="58" t="s">
        <v>320</v>
      </c>
      <c r="B15" s="59">
        <v>10202</v>
      </c>
    </row>
    <row r="16" spans="1:2" x14ac:dyDescent="0.15">
      <c r="A16" s="58" t="s">
        <v>321</v>
      </c>
      <c r="B16" s="59">
        <v>9696</v>
      </c>
    </row>
    <row r="17" spans="1:2" x14ac:dyDescent="0.15">
      <c r="A17" s="58" t="s">
        <v>322</v>
      </c>
      <c r="B17" s="59">
        <v>10255</v>
      </c>
    </row>
    <row r="18" spans="1:2" x14ac:dyDescent="0.15">
      <c r="A18" s="58" t="s">
        <v>323</v>
      </c>
      <c r="B18" s="59">
        <v>10261</v>
      </c>
    </row>
    <row r="19" spans="1:2" x14ac:dyDescent="0.15">
      <c r="A19" s="58" t="s">
        <v>324</v>
      </c>
      <c r="B19" s="59">
        <v>10259</v>
      </c>
    </row>
    <row r="20" spans="1:2" x14ac:dyDescent="0.15">
      <c r="A20" s="58" t="s">
        <v>325</v>
      </c>
      <c r="B20" s="59">
        <v>10262</v>
      </c>
    </row>
    <row r="21" spans="1:2" x14ac:dyDescent="0.15">
      <c r="A21" s="58" t="s">
        <v>326</v>
      </c>
      <c r="B21" s="59">
        <v>10260</v>
      </c>
    </row>
    <row r="22" spans="1:2" x14ac:dyDescent="0.15">
      <c r="A22" s="58" t="s">
        <v>327</v>
      </c>
      <c r="B22" s="59">
        <v>10293</v>
      </c>
    </row>
    <row r="23" spans="1:2" x14ac:dyDescent="0.15">
      <c r="A23" s="58" t="s">
        <v>328</v>
      </c>
      <c r="B23" s="59">
        <v>10294</v>
      </c>
    </row>
    <row r="24" spans="1:2" x14ac:dyDescent="0.15">
      <c r="A24" s="58" t="s">
        <v>329</v>
      </c>
      <c r="B24" s="59">
        <v>10292</v>
      </c>
    </row>
    <row r="25" spans="1:2" x14ac:dyDescent="0.15">
      <c r="A25" s="58" t="s">
        <v>330</v>
      </c>
      <c r="B25" s="59">
        <v>10297</v>
      </c>
    </row>
    <row r="26" spans="1:2" x14ac:dyDescent="0.15">
      <c r="A26" s="58" t="s">
        <v>331</v>
      </c>
      <c r="B26" s="59">
        <v>10299</v>
      </c>
    </row>
    <row r="27" spans="1:2" x14ac:dyDescent="0.15">
      <c r="A27" s="58" t="s">
        <v>332</v>
      </c>
      <c r="B27" s="59">
        <v>10298</v>
      </c>
    </row>
    <row r="28" spans="1:2" x14ac:dyDescent="0.15">
      <c r="A28" s="58" t="s">
        <v>333</v>
      </c>
      <c r="B28" s="59">
        <v>9918</v>
      </c>
    </row>
    <row r="29" spans="1:2" x14ac:dyDescent="0.15">
      <c r="A29" s="58" t="s">
        <v>334</v>
      </c>
      <c r="B29" s="59">
        <v>9917</v>
      </c>
    </row>
    <row r="30" spans="1:2" x14ac:dyDescent="0.15">
      <c r="A30" s="58" t="s">
        <v>335</v>
      </c>
      <c r="B30" s="59">
        <v>9951</v>
      </c>
    </row>
    <row r="31" spans="1:2" x14ac:dyDescent="0.15">
      <c r="A31" s="58" t="s">
        <v>336</v>
      </c>
      <c r="B31" s="59">
        <v>9927</v>
      </c>
    </row>
    <row r="32" spans="1:2" x14ac:dyDescent="0.15">
      <c r="A32" s="58" t="s">
        <v>337</v>
      </c>
      <c r="B32" s="59">
        <v>10095</v>
      </c>
    </row>
    <row r="33" spans="1:2" x14ac:dyDescent="0.15">
      <c r="A33" s="58" t="s">
        <v>338</v>
      </c>
      <c r="B33" s="59">
        <v>10022</v>
      </c>
    </row>
    <row r="34" spans="1:2" x14ac:dyDescent="0.15">
      <c r="A34" s="58" t="s">
        <v>339</v>
      </c>
      <c r="B34" s="59">
        <v>10085</v>
      </c>
    </row>
    <row r="35" spans="1:2" x14ac:dyDescent="0.15">
      <c r="A35" s="58" t="s">
        <v>340</v>
      </c>
      <c r="B35" s="59">
        <v>10073</v>
      </c>
    </row>
    <row r="36" spans="1:2" x14ac:dyDescent="0.15">
      <c r="A36" s="58" t="s">
        <v>341</v>
      </c>
      <c r="B36" s="59">
        <v>10277</v>
      </c>
    </row>
    <row r="37" spans="1:2" x14ac:dyDescent="0.15">
      <c r="A37" s="58" t="s">
        <v>342</v>
      </c>
      <c r="B37" s="59">
        <v>10279</v>
      </c>
    </row>
    <row r="38" spans="1:2" x14ac:dyDescent="0.15">
      <c r="A38" s="58" t="s">
        <v>343</v>
      </c>
      <c r="B38" s="59">
        <v>10278</v>
      </c>
    </row>
    <row r="39" spans="1:2" x14ac:dyDescent="0.15">
      <c r="A39" s="58" t="s">
        <v>344</v>
      </c>
      <c r="B39" s="59">
        <v>10317</v>
      </c>
    </row>
    <row r="40" spans="1:2" x14ac:dyDescent="0.15">
      <c r="A40" s="58" t="s">
        <v>345</v>
      </c>
      <c r="B40" s="59">
        <v>10318</v>
      </c>
    </row>
    <row r="41" spans="1:2" x14ac:dyDescent="0.15">
      <c r="A41" s="58" t="s">
        <v>346</v>
      </c>
      <c r="B41" s="59">
        <v>10319</v>
      </c>
    </row>
    <row r="42" spans="1:2" x14ac:dyDescent="0.15">
      <c r="A42" s="58" t="s">
        <v>347</v>
      </c>
      <c r="B42" s="59">
        <v>10107</v>
      </c>
    </row>
    <row r="43" spans="1:2" x14ac:dyDescent="0.15">
      <c r="A43" s="58" t="s">
        <v>348</v>
      </c>
      <c r="B43" s="59">
        <v>10109</v>
      </c>
    </row>
    <row r="44" spans="1:2" x14ac:dyDescent="0.15">
      <c r="A44" s="58" t="s">
        <v>349</v>
      </c>
      <c r="B44" s="59">
        <v>10108</v>
      </c>
    </row>
    <row r="45" spans="1:2" x14ac:dyDescent="0.15">
      <c r="A45" s="58" t="s">
        <v>350</v>
      </c>
      <c r="B45" s="59">
        <v>10106</v>
      </c>
    </row>
    <row r="46" spans="1:2" x14ac:dyDescent="0.15">
      <c r="A46" s="58" t="s">
        <v>351</v>
      </c>
      <c r="B46" s="59">
        <v>9822</v>
      </c>
    </row>
    <row r="47" spans="1:2" x14ac:dyDescent="0.15">
      <c r="A47" s="58" t="s">
        <v>352</v>
      </c>
      <c r="B47" s="59">
        <v>9825</v>
      </c>
    </row>
    <row r="48" spans="1:2" x14ac:dyDescent="0.15">
      <c r="A48" s="58" t="s">
        <v>353</v>
      </c>
      <c r="B48" s="59">
        <v>9824</v>
      </c>
    </row>
    <row r="49" spans="1:2" x14ac:dyDescent="0.15">
      <c r="A49" s="58" t="s">
        <v>354</v>
      </c>
      <c r="B49" s="59">
        <v>9823</v>
      </c>
    </row>
    <row r="50" spans="1:2" x14ac:dyDescent="0.15">
      <c r="A50" s="58" t="s">
        <v>355</v>
      </c>
      <c r="B50" s="59">
        <v>10103</v>
      </c>
    </row>
    <row r="51" spans="1:2" x14ac:dyDescent="0.15">
      <c r="A51" s="58" t="s">
        <v>356</v>
      </c>
      <c r="B51" s="59">
        <v>10105</v>
      </c>
    </row>
    <row r="52" spans="1:2" x14ac:dyDescent="0.15">
      <c r="A52" s="58" t="s">
        <v>357</v>
      </c>
      <c r="B52" s="59">
        <v>10104</v>
      </c>
    </row>
    <row r="53" spans="1:2" x14ac:dyDescent="0.15">
      <c r="A53" s="58" t="s">
        <v>358</v>
      </c>
      <c r="B53" s="59">
        <v>9819</v>
      </c>
    </row>
    <row r="54" spans="1:2" x14ac:dyDescent="0.15">
      <c r="A54" s="58" t="s">
        <v>359</v>
      </c>
      <c r="B54" s="59">
        <v>9821</v>
      </c>
    </row>
    <row r="55" spans="1:2" x14ac:dyDescent="0.15">
      <c r="A55" s="58" t="s">
        <v>360</v>
      </c>
      <c r="B55" s="59">
        <v>9820</v>
      </c>
    </row>
    <row r="56" spans="1:2" x14ac:dyDescent="0.15">
      <c r="A56" s="58" t="s">
        <v>361</v>
      </c>
      <c r="B56" s="59">
        <v>10139</v>
      </c>
    </row>
    <row r="57" spans="1:2" x14ac:dyDescent="0.15">
      <c r="A57" s="58" t="s">
        <v>362</v>
      </c>
      <c r="B57" s="59">
        <v>10140</v>
      </c>
    </row>
    <row r="58" spans="1:2" x14ac:dyDescent="0.15">
      <c r="A58" s="58" t="s">
        <v>363</v>
      </c>
      <c r="B58" s="59">
        <v>10170</v>
      </c>
    </row>
    <row r="59" spans="1:2" x14ac:dyDescent="0.15">
      <c r="A59" s="58" t="s">
        <v>364</v>
      </c>
      <c r="B59" s="59">
        <v>10171</v>
      </c>
    </row>
    <row r="60" spans="1:2" x14ac:dyDescent="0.15">
      <c r="A60" s="58" t="s">
        <v>365</v>
      </c>
      <c r="B60" s="59">
        <v>10178</v>
      </c>
    </row>
    <row r="61" spans="1:2" x14ac:dyDescent="0.15">
      <c r="A61" s="58" t="s">
        <v>366</v>
      </c>
      <c r="B61" s="59">
        <v>9980</v>
      </c>
    </row>
    <row r="62" spans="1:2" x14ac:dyDescent="0.15">
      <c r="A62" s="58" t="s">
        <v>367</v>
      </c>
      <c r="B62" s="59">
        <v>9987</v>
      </c>
    </row>
    <row r="63" spans="1:2" x14ac:dyDescent="0.15">
      <c r="A63" s="58" t="s">
        <v>368</v>
      </c>
      <c r="B63" s="59">
        <v>10031</v>
      </c>
    </row>
    <row r="64" spans="1:2" x14ac:dyDescent="0.15">
      <c r="A64" s="58" t="s">
        <v>369</v>
      </c>
      <c r="B64" s="59">
        <v>10032</v>
      </c>
    </row>
    <row r="65" spans="1:2" x14ac:dyDescent="0.15">
      <c r="A65" s="58" t="s">
        <v>370</v>
      </c>
      <c r="B65" s="59">
        <v>10044</v>
      </c>
    </row>
    <row r="66" spans="1:2" x14ac:dyDescent="0.15">
      <c r="A66" s="58" t="s">
        <v>371</v>
      </c>
      <c r="B66" s="59">
        <v>9454</v>
      </c>
    </row>
    <row r="67" spans="1:2" x14ac:dyDescent="0.15">
      <c r="A67" s="58" t="s">
        <v>372</v>
      </c>
      <c r="B67" s="59">
        <v>10225</v>
      </c>
    </row>
    <row r="68" spans="1:2" x14ac:dyDescent="0.15">
      <c r="A68" s="58" t="s">
        <v>373</v>
      </c>
      <c r="B68" s="59">
        <v>10226</v>
      </c>
    </row>
    <row r="69" spans="1:2" x14ac:dyDescent="0.15">
      <c r="A69" s="58" t="s">
        <v>374</v>
      </c>
      <c r="B69" s="59">
        <v>238</v>
      </c>
    </row>
    <row r="70" spans="1:2" x14ac:dyDescent="0.15">
      <c r="A70" s="58" t="s">
        <v>375</v>
      </c>
      <c r="B70" s="59">
        <v>490</v>
      </c>
    </row>
    <row r="71" spans="1:2" x14ac:dyDescent="0.15">
      <c r="A71" s="58" t="s">
        <v>376</v>
      </c>
      <c r="B71" s="59">
        <v>489</v>
      </c>
    </row>
    <row r="72" spans="1:2" x14ac:dyDescent="0.15">
      <c r="A72" s="58" t="s">
        <v>377</v>
      </c>
      <c r="B72" s="59">
        <v>9323</v>
      </c>
    </row>
    <row r="73" spans="1:2" x14ac:dyDescent="0.15">
      <c r="A73" s="58" t="s">
        <v>378</v>
      </c>
      <c r="B73" s="59">
        <v>10243</v>
      </c>
    </row>
    <row r="74" spans="1:2" x14ac:dyDescent="0.15">
      <c r="A74" s="58" t="s">
        <v>379</v>
      </c>
      <c r="B74" s="59">
        <v>10258</v>
      </c>
    </row>
    <row r="75" spans="1:2" x14ac:dyDescent="0.15">
      <c r="A75" s="58" t="s">
        <v>380</v>
      </c>
      <c r="B75" s="59">
        <v>10126</v>
      </c>
    </row>
    <row r="76" spans="1:2" x14ac:dyDescent="0.15">
      <c r="A76" s="58" t="s">
        <v>381</v>
      </c>
      <c r="B76" s="59">
        <v>9486</v>
      </c>
    </row>
    <row r="77" spans="1:2" x14ac:dyDescent="0.15">
      <c r="A77" s="58" t="s">
        <v>382</v>
      </c>
      <c r="B77" s="59">
        <v>9522</v>
      </c>
    </row>
    <row r="78" spans="1:2" x14ac:dyDescent="0.15">
      <c r="A78" s="58" t="s">
        <v>383</v>
      </c>
      <c r="B78" s="59">
        <v>9400</v>
      </c>
    </row>
    <row r="79" spans="1:2" x14ac:dyDescent="0.15">
      <c r="A79" s="58" t="s">
        <v>384</v>
      </c>
      <c r="B79" s="59">
        <v>10077</v>
      </c>
    </row>
    <row r="80" spans="1:2" x14ac:dyDescent="0.15">
      <c r="A80" s="58" t="s">
        <v>385</v>
      </c>
      <c r="B80" s="59">
        <v>10075</v>
      </c>
    </row>
    <row r="81" spans="1:2" x14ac:dyDescent="0.15">
      <c r="A81" s="58" t="s">
        <v>386</v>
      </c>
      <c r="B81" s="59">
        <v>10076</v>
      </c>
    </row>
    <row r="82" spans="1:2" x14ac:dyDescent="0.15">
      <c r="A82" s="58" t="s">
        <v>387</v>
      </c>
      <c r="B82" s="59">
        <v>507</v>
      </c>
    </row>
    <row r="83" spans="1:2" x14ac:dyDescent="0.15">
      <c r="A83" s="58" t="s">
        <v>388</v>
      </c>
      <c r="B83" s="59">
        <v>506</v>
      </c>
    </row>
    <row r="84" spans="1:2" x14ac:dyDescent="0.15">
      <c r="A84" s="58" t="s">
        <v>389</v>
      </c>
      <c r="B84" s="59">
        <v>9554</v>
      </c>
    </row>
    <row r="85" spans="1:2" x14ac:dyDescent="0.15">
      <c r="A85" s="58" t="s">
        <v>390</v>
      </c>
      <c r="B85" s="59">
        <v>10009</v>
      </c>
    </row>
    <row r="86" spans="1:2" x14ac:dyDescent="0.15">
      <c r="A86" s="58" t="s">
        <v>391</v>
      </c>
      <c r="B86" s="59">
        <v>10008</v>
      </c>
    </row>
    <row r="87" spans="1:2" x14ac:dyDescent="0.15">
      <c r="A87" s="58" t="s">
        <v>392</v>
      </c>
      <c r="B87" s="59">
        <v>9557</v>
      </c>
    </row>
    <row r="88" spans="1:2" x14ac:dyDescent="0.15">
      <c r="A88" s="58" t="s">
        <v>393</v>
      </c>
      <c r="B88" s="59">
        <v>9944</v>
      </c>
    </row>
    <row r="89" spans="1:2" x14ac:dyDescent="0.15">
      <c r="A89" s="58" t="s">
        <v>394</v>
      </c>
      <c r="B89" s="59">
        <v>9089</v>
      </c>
    </row>
    <row r="90" spans="1:2" x14ac:dyDescent="0.15">
      <c r="A90" s="58" t="s">
        <v>395</v>
      </c>
      <c r="B90" s="59">
        <v>10099</v>
      </c>
    </row>
    <row r="91" spans="1:2" x14ac:dyDescent="0.15">
      <c r="A91" s="58" t="s">
        <v>396</v>
      </c>
      <c r="B91" s="59">
        <v>10049</v>
      </c>
    </row>
    <row r="92" spans="1:2" x14ac:dyDescent="0.15">
      <c r="A92" s="58" t="s">
        <v>397</v>
      </c>
      <c r="B92" s="59">
        <v>9088</v>
      </c>
    </row>
    <row r="93" spans="1:2" x14ac:dyDescent="0.15">
      <c r="A93" s="58" t="s">
        <v>398</v>
      </c>
      <c r="B93" s="59">
        <v>10160</v>
      </c>
    </row>
    <row r="94" spans="1:2" x14ac:dyDescent="0.15">
      <c r="A94" s="58" t="s">
        <v>399</v>
      </c>
      <c r="B94" s="59">
        <v>9330</v>
      </c>
    </row>
    <row r="95" spans="1:2" x14ac:dyDescent="0.15">
      <c r="A95" s="58" t="s">
        <v>400</v>
      </c>
      <c r="B95" s="59">
        <v>9329</v>
      </c>
    </row>
    <row r="96" spans="1:2" x14ac:dyDescent="0.15">
      <c r="A96" s="58" t="s">
        <v>401</v>
      </c>
      <c r="B96" s="59">
        <v>432</v>
      </c>
    </row>
    <row r="97" spans="1:2" x14ac:dyDescent="0.15">
      <c r="A97" s="58" t="s">
        <v>402</v>
      </c>
      <c r="B97" s="59">
        <v>9313</v>
      </c>
    </row>
    <row r="98" spans="1:2" x14ac:dyDescent="0.15">
      <c r="A98" s="58" t="s">
        <v>403</v>
      </c>
      <c r="B98" s="59">
        <v>9910</v>
      </c>
    </row>
    <row r="99" spans="1:2" x14ac:dyDescent="0.15">
      <c r="A99" s="58" t="s">
        <v>404</v>
      </c>
      <c r="B99" s="59">
        <v>205</v>
      </c>
    </row>
    <row r="100" spans="1:2" x14ac:dyDescent="0.15">
      <c r="A100" s="58" t="s">
        <v>405</v>
      </c>
      <c r="B100" s="59">
        <v>498</v>
      </c>
    </row>
    <row r="101" spans="1:2" x14ac:dyDescent="0.15">
      <c r="A101" s="58" t="s">
        <v>406</v>
      </c>
      <c r="B101" s="59">
        <v>499</v>
      </c>
    </row>
    <row r="102" spans="1:2" x14ac:dyDescent="0.15">
      <c r="A102" s="58" t="s">
        <v>407</v>
      </c>
      <c r="B102" s="59">
        <v>496</v>
      </c>
    </row>
    <row r="103" spans="1:2" x14ac:dyDescent="0.15">
      <c r="A103" s="58" t="s">
        <v>408</v>
      </c>
      <c r="B103" s="59">
        <v>9102</v>
      </c>
    </row>
    <row r="104" spans="1:2" x14ac:dyDescent="0.15">
      <c r="A104" s="58" t="s">
        <v>409</v>
      </c>
      <c r="B104" s="59">
        <v>9168</v>
      </c>
    </row>
    <row r="105" spans="1:2" x14ac:dyDescent="0.15">
      <c r="A105" s="58" t="s">
        <v>410</v>
      </c>
      <c r="B105" s="59">
        <v>9449</v>
      </c>
    </row>
    <row r="106" spans="1:2" x14ac:dyDescent="0.15">
      <c r="A106" s="58" t="s">
        <v>411</v>
      </c>
      <c r="B106" s="59">
        <v>9103</v>
      </c>
    </row>
    <row r="107" spans="1:2" x14ac:dyDescent="0.15">
      <c r="A107" s="58" t="s">
        <v>412</v>
      </c>
      <c r="B107" s="59">
        <v>9223</v>
      </c>
    </row>
    <row r="108" spans="1:2" x14ac:dyDescent="0.15">
      <c r="A108" s="58" t="s">
        <v>413</v>
      </c>
      <c r="B108" s="59">
        <v>9433</v>
      </c>
    </row>
    <row r="109" spans="1:2" x14ac:dyDescent="0.15">
      <c r="A109" s="58" t="s">
        <v>414</v>
      </c>
      <c r="B109" s="59">
        <v>9452</v>
      </c>
    </row>
    <row r="110" spans="1:2" x14ac:dyDescent="0.15">
      <c r="A110" s="58" t="s">
        <v>415</v>
      </c>
      <c r="B110" s="59">
        <v>10042</v>
      </c>
    </row>
    <row r="111" spans="1:2" x14ac:dyDescent="0.15">
      <c r="A111" s="58" t="s">
        <v>416</v>
      </c>
      <c r="B111" s="59">
        <v>10047</v>
      </c>
    </row>
    <row r="112" spans="1:2" x14ac:dyDescent="0.15">
      <c r="A112" s="58" t="s">
        <v>417</v>
      </c>
      <c r="B112" s="59">
        <v>9705</v>
      </c>
    </row>
    <row r="113" spans="1:2" x14ac:dyDescent="0.15">
      <c r="A113" s="58" t="s">
        <v>418</v>
      </c>
      <c r="B113" s="59">
        <v>9287</v>
      </c>
    </row>
    <row r="114" spans="1:2" x14ac:dyDescent="0.15">
      <c r="A114" s="58" t="s">
        <v>419</v>
      </c>
      <c r="B114" s="59">
        <v>9479</v>
      </c>
    </row>
    <row r="115" spans="1:2" x14ac:dyDescent="0.15">
      <c r="A115" s="58" t="s">
        <v>420</v>
      </c>
      <c r="B115" s="59">
        <v>9158</v>
      </c>
    </row>
    <row r="116" spans="1:2" x14ac:dyDescent="0.15">
      <c r="A116" s="58" t="s">
        <v>421</v>
      </c>
      <c r="B116" s="59">
        <v>9159</v>
      </c>
    </row>
    <row r="117" spans="1:2" x14ac:dyDescent="0.15">
      <c r="A117" s="58" t="s">
        <v>422</v>
      </c>
      <c r="B117" s="59">
        <v>10272</v>
      </c>
    </row>
    <row r="118" spans="1:2" x14ac:dyDescent="0.15">
      <c r="A118" s="58" t="s">
        <v>423</v>
      </c>
      <c r="B118" s="59">
        <v>10328</v>
      </c>
    </row>
    <row r="119" spans="1:2" x14ac:dyDescent="0.15">
      <c r="A119" s="58" t="s">
        <v>424</v>
      </c>
      <c r="B119" s="59">
        <v>9176</v>
      </c>
    </row>
    <row r="120" spans="1:2" x14ac:dyDescent="0.15">
      <c r="A120" s="58" t="s">
        <v>425</v>
      </c>
      <c r="B120" s="59">
        <v>9243</v>
      </c>
    </row>
    <row r="121" spans="1:2" x14ac:dyDescent="0.15">
      <c r="A121" s="58" t="s">
        <v>426</v>
      </c>
      <c r="B121" s="59">
        <v>10331</v>
      </c>
    </row>
    <row r="122" spans="1:2" x14ac:dyDescent="0.15">
      <c r="A122" s="58" t="s">
        <v>427</v>
      </c>
      <c r="B122" s="59">
        <v>10332</v>
      </c>
    </row>
    <row r="123" spans="1:2" x14ac:dyDescent="0.15">
      <c r="A123" s="58" t="s">
        <v>428</v>
      </c>
      <c r="B123" s="59">
        <v>10033</v>
      </c>
    </row>
    <row r="124" spans="1:2" x14ac:dyDescent="0.15">
      <c r="A124" s="58" t="s">
        <v>429</v>
      </c>
      <c r="B124" s="59">
        <v>9668</v>
      </c>
    </row>
    <row r="125" spans="1:2" x14ac:dyDescent="0.15">
      <c r="A125" s="58" t="s">
        <v>430</v>
      </c>
      <c r="B125" s="59">
        <v>10059</v>
      </c>
    </row>
    <row r="126" spans="1:2" x14ac:dyDescent="0.15">
      <c r="A126" s="58" t="s">
        <v>431</v>
      </c>
      <c r="B126" s="59">
        <v>10004</v>
      </c>
    </row>
    <row r="127" spans="1:2" x14ac:dyDescent="0.15">
      <c r="A127" s="58" t="s">
        <v>432</v>
      </c>
      <c r="B127" s="59">
        <v>9667</v>
      </c>
    </row>
    <row r="128" spans="1:2" x14ac:dyDescent="0.15">
      <c r="A128" s="58" t="s">
        <v>433</v>
      </c>
      <c r="B128" s="59">
        <v>9693</v>
      </c>
    </row>
    <row r="129" spans="1:2" x14ac:dyDescent="0.15">
      <c r="A129" s="58" t="s">
        <v>434</v>
      </c>
      <c r="B129" s="59">
        <v>9921</v>
      </c>
    </row>
    <row r="130" spans="1:2" x14ac:dyDescent="0.15">
      <c r="A130" s="58" t="s">
        <v>435</v>
      </c>
      <c r="B130" s="59">
        <v>510</v>
      </c>
    </row>
    <row r="131" spans="1:2" x14ac:dyDescent="0.15">
      <c r="A131" s="58" t="s">
        <v>436</v>
      </c>
      <c r="B131" s="59">
        <v>509</v>
      </c>
    </row>
    <row r="132" spans="1:2" x14ac:dyDescent="0.15">
      <c r="A132" s="58" t="s">
        <v>437</v>
      </c>
      <c r="B132" s="59">
        <v>9308</v>
      </c>
    </row>
    <row r="133" spans="1:2" x14ac:dyDescent="0.15">
      <c r="A133" s="58" t="s">
        <v>438</v>
      </c>
      <c r="B133" s="59">
        <v>9272</v>
      </c>
    </row>
    <row r="134" spans="1:2" x14ac:dyDescent="0.15">
      <c r="A134" s="58" t="s">
        <v>439</v>
      </c>
      <c r="B134" s="59">
        <v>616</v>
      </c>
    </row>
    <row r="135" spans="1:2" x14ac:dyDescent="0.15">
      <c r="A135" s="58" t="s">
        <v>440</v>
      </c>
      <c r="B135" s="59">
        <v>9549</v>
      </c>
    </row>
    <row r="136" spans="1:2" x14ac:dyDescent="0.15">
      <c r="A136" s="58" t="s">
        <v>441</v>
      </c>
      <c r="B136" s="59">
        <v>9208</v>
      </c>
    </row>
    <row r="137" spans="1:2" x14ac:dyDescent="0.15">
      <c r="A137" s="58" t="s">
        <v>442</v>
      </c>
      <c r="B137" s="59">
        <v>447</v>
      </c>
    </row>
    <row r="138" spans="1:2" x14ac:dyDescent="0.15">
      <c r="A138" s="58" t="s">
        <v>443</v>
      </c>
      <c r="B138" s="59">
        <v>10015</v>
      </c>
    </row>
    <row r="139" spans="1:2" x14ac:dyDescent="0.15">
      <c r="A139" s="58" t="s">
        <v>444</v>
      </c>
      <c r="B139" s="59">
        <v>9758</v>
      </c>
    </row>
    <row r="140" spans="1:2" x14ac:dyDescent="0.15">
      <c r="A140" s="58" t="s">
        <v>445</v>
      </c>
      <c r="B140" s="59">
        <v>9929</v>
      </c>
    </row>
    <row r="141" spans="1:2" x14ac:dyDescent="0.15">
      <c r="A141" s="58" t="s">
        <v>446</v>
      </c>
      <c r="B141" s="59">
        <v>9931</v>
      </c>
    </row>
    <row r="142" spans="1:2" x14ac:dyDescent="0.15">
      <c r="A142" s="58" t="s">
        <v>447</v>
      </c>
      <c r="B142" s="59">
        <v>9989</v>
      </c>
    </row>
    <row r="143" spans="1:2" x14ac:dyDescent="0.15">
      <c r="A143" s="58" t="s">
        <v>448</v>
      </c>
      <c r="B143" s="59">
        <v>9062</v>
      </c>
    </row>
    <row r="144" spans="1:2" x14ac:dyDescent="0.15">
      <c r="A144" s="58" t="s">
        <v>449</v>
      </c>
      <c r="B144" s="59">
        <v>608</v>
      </c>
    </row>
    <row r="145" spans="1:2" x14ac:dyDescent="0.15">
      <c r="A145" s="58" t="s">
        <v>450</v>
      </c>
      <c r="B145" s="59">
        <v>611</v>
      </c>
    </row>
    <row r="146" spans="1:2" x14ac:dyDescent="0.15">
      <c r="A146" s="58" t="s">
        <v>451</v>
      </c>
      <c r="B146" s="59">
        <v>612</v>
      </c>
    </row>
    <row r="147" spans="1:2" x14ac:dyDescent="0.15">
      <c r="A147" s="58" t="s">
        <v>452</v>
      </c>
      <c r="B147" s="59">
        <v>10308</v>
      </c>
    </row>
    <row r="148" spans="1:2" x14ac:dyDescent="0.15">
      <c r="A148" s="58" t="s">
        <v>453</v>
      </c>
      <c r="B148" s="59">
        <v>10307</v>
      </c>
    </row>
    <row r="149" spans="1:2" x14ac:dyDescent="0.15">
      <c r="A149" s="58" t="s">
        <v>454</v>
      </c>
      <c r="B149" s="59">
        <v>10306</v>
      </c>
    </row>
    <row r="150" spans="1:2" x14ac:dyDescent="0.15">
      <c r="A150" s="58" t="s">
        <v>455</v>
      </c>
      <c r="B150" s="59">
        <v>10305</v>
      </c>
    </row>
    <row r="151" spans="1:2" x14ac:dyDescent="0.15">
      <c r="A151" s="58" t="s">
        <v>456</v>
      </c>
      <c r="B151" s="59">
        <v>10304</v>
      </c>
    </row>
    <row r="152" spans="1:2" x14ac:dyDescent="0.15">
      <c r="A152" s="58" t="s">
        <v>457</v>
      </c>
      <c r="B152" s="59">
        <v>10303</v>
      </c>
    </row>
    <row r="153" spans="1:2" x14ac:dyDescent="0.15">
      <c r="A153" s="58" t="s">
        <v>458</v>
      </c>
      <c r="B153" s="59">
        <v>10101</v>
      </c>
    </row>
    <row r="154" spans="1:2" x14ac:dyDescent="0.15">
      <c r="A154" s="58" t="s">
        <v>459</v>
      </c>
      <c r="B154" s="59">
        <v>10102</v>
      </c>
    </row>
    <row r="155" spans="1:2" x14ac:dyDescent="0.15">
      <c r="A155" s="58" t="s">
        <v>460</v>
      </c>
      <c r="B155" s="59">
        <v>239</v>
      </c>
    </row>
    <row r="156" spans="1:2" x14ac:dyDescent="0.15">
      <c r="A156" s="58" t="s">
        <v>461</v>
      </c>
      <c r="B156" s="59">
        <v>9242</v>
      </c>
    </row>
    <row r="157" spans="1:2" x14ac:dyDescent="0.15">
      <c r="A157" s="58" t="s">
        <v>462</v>
      </c>
      <c r="B157" s="59">
        <v>9476</v>
      </c>
    </row>
    <row r="158" spans="1:2" x14ac:dyDescent="0.15">
      <c r="A158" s="58" t="s">
        <v>463</v>
      </c>
      <c r="B158" s="59">
        <v>9436</v>
      </c>
    </row>
    <row r="159" spans="1:2" x14ac:dyDescent="0.15">
      <c r="A159" s="58" t="s">
        <v>464</v>
      </c>
      <c r="B159" s="59">
        <v>9875</v>
      </c>
    </row>
    <row r="160" spans="1:2" x14ac:dyDescent="0.15">
      <c r="A160" s="58" t="s">
        <v>465</v>
      </c>
      <c r="B160" s="59">
        <v>9683</v>
      </c>
    </row>
    <row r="161" spans="1:2" x14ac:dyDescent="0.15">
      <c r="A161" s="58" t="s">
        <v>466</v>
      </c>
      <c r="B161" s="59">
        <v>571</v>
      </c>
    </row>
    <row r="162" spans="1:2" x14ac:dyDescent="0.15">
      <c r="A162" s="58" t="s">
        <v>467</v>
      </c>
      <c r="B162" s="59">
        <v>446</v>
      </c>
    </row>
    <row r="163" spans="1:2" x14ac:dyDescent="0.15">
      <c r="A163" s="58" t="s">
        <v>468</v>
      </c>
      <c r="B163" s="59">
        <v>9808</v>
      </c>
    </row>
    <row r="164" spans="1:2" x14ac:dyDescent="0.15">
      <c r="A164" s="58" t="s">
        <v>469</v>
      </c>
      <c r="B164" s="59">
        <v>595</v>
      </c>
    </row>
    <row r="165" spans="1:2" x14ac:dyDescent="0.15">
      <c r="A165" s="58" t="s">
        <v>470</v>
      </c>
      <c r="B165" s="59">
        <v>9749</v>
      </c>
    </row>
    <row r="166" spans="1:2" x14ac:dyDescent="0.15">
      <c r="A166" s="58" t="s">
        <v>471</v>
      </c>
      <c r="B166" s="59">
        <v>10000</v>
      </c>
    </row>
    <row r="167" spans="1:2" x14ac:dyDescent="0.15">
      <c r="A167" s="58" t="s">
        <v>472</v>
      </c>
      <c r="B167" s="59">
        <v>10001</v>
      </c>
    </row>
    <row r="168" spans="1:2" x14ac:dyDescent="0.15">
      <c r="A168" s="58" t="s">
        <v>473</v>
      </c>
      <c r="B168" s="59">
        <v>10138</v>
      </c>
    </row>
    <row r="169" spans="1:2" ht="27" x14ac:dyDescent="0.15">
      <c r="A169" s="58" t="s">
        <v>474</v>
      </c>
      <c r="B169" s="59">
        <v>10190</v>
      </c>
    </row>
    <row r="170" spans="1:2" x14ac:dyDescent="0.15">
      <c r="A170" s="58" t="s">
        <v>475</v>
      </c>
      <c r="B170" s="59">
        <v>10056</v>
      </c>
    </row>
    <row r="171" spans="1:2" ht="27" x14ac:dyDescent="0.15">
      <c r="A171" s="58" t="s">
        <v>476</v>
      </c>
      <c r="B171" s="59">
        <v>10005</v>
      </c>
    </row>
    <row r="172" spans="1:2" x14ac:dyDescent="0.15">
      <c r="A172" s="58" t="s">
        <v>477</v>
      </c>
      <c r="B172" s="59">
        <v>9744</v>
      </c>
    </row>
    <row r="173" spans="1:2" x14ac:dyDescent="0.15">
      <c r="A173" s="58" t="s">
        <v>478</v>
      </c>
      <c r="B173" s="59">
        <v>10227</v>
      </c>
    </row>
    <row r="174" spans="1:2" x14ac:dyDescent="0.15">
      <c r="A174" s="58" t="s">
        <v>479</v>
      </c>
      <c r="B174" s="59">
        <v>9157</v>
      </c>
    </row>
    <row r="175" spans="1:2" x14ac:dyDescent="0.15">
      <c r="A175" s="58" t="s">
        <v>480</v>
      </c>
      <c r="B175" s="59">
        <v>9133</v>
      </c>
    </row>
    <row r="176" spans="1:2" x14ac:dyDescent="0.15">
      <c r="A176" s="58" t="s">
        <v>197</v>
      </c>
      <c r="B176" s="59">
        <v>9615</v>
      </c>
    </row>
    <row r="177" spans="1:2" x14ac:dyDescent="0.15">
      <c r="A177" s="58" t="s">
        <v>201</v>
      </c>
      <c r="B177" s="59">
        <v>9618</v>
      </c>
    </row>
    <row r="178" spans="1:2" x14ac:dyDescent="0.15">
      <c r="A178" s="58" t="s">
        <v>481</v>
      </c>
      <c r="B178" s="59">
        <v>9114</v>
      </c>
    </row>
    <row r="179" spans="1:2" x14ac:dyDescent="0.15">
      <c r="A179" s="58" t="s">
        <v>204</v>
      </c>
      <c r="B179" s="59">
        <v>9653</v>
      </c>
    </row>
    <row r="180" spans="1:2" x14ac:dyDescent="0.15">
      <c r="A180" s="58" t="s">
        <v>482</v>
      </c>
      <c r="B180" s="59">
        <v>9913</v>
      </c>
    </row>
    <row r="181" spans="1:2" x14ac:dyDescent="0.15">
      <c r="A181" s="58" t="s">
        <v>483</v>
      </c>
      <c r="B181" s="59">
        <v>9670</v>
      </c>
    </row>
    <row r="182" spans="1:2" x14ac:dyDescent="0.15">
      <c r="A182" s="58" t="s">
        <v>484</v>
      </c>
      <c r="B182" s="59">
        <v>9669</v>
      </c>
    </row>
    <row r="183" spans="1:2" x14ac:dyDescent="0.15">
      <c r="A183" s="58" t="s">
        <v>485</v>
      </c>
      <c r="B183" s="59">
        <v>9900</v>
      </c>
    </row>
    <row r="184" spans="1:2" x14ac:dyDescent="0.15">
      <c r="A184" s="58" t="s">
        <v>207</v>
      </c>
      <c r="B184" s="59">
        <v>9617</v>
      </c>
    </row>
    <row r="185" spans="1:2" x14ac:dyDescent="0.15">
      <c r="A185" s="58" t="s">
        <v>210</v>
      </c>
      <c r="B185" s="59">
        <v>9655</v>
      </c>
    </row>
    <row r="186" spans="1:2" x14ac:dyDescent="0.15">
      <c r="A186" s="58" t="s">
        <v>486</v>
      </c>
      <c r="B186" s="59">
        <v>9598</v>
      </c>
    </row>
    <row r="187" spans="1:2" x14ac:dyDescent="0.15">
      <c r="A187" s="58" t="s">
        <v>214</v>
      </c>
      <c r="B187" s="59">
        <v>9666</v>
      </c>
    </row>
    <row r="188" spans="1:2" x14ac:dyDescent="0.15">
      <c r="A188" s="58" t="s">
        <v>487</v>
      </c>
      <c r="B188" s="59">
        <v>9714</v>
      </c>
    </row>
    <row r="189" spans="1:2" x14ac:dyDescent="0.15">
      <c r="A189" s="58" t="s">
        <v>488</v>
      </c>
      <c r="B189" s="59">
        <v>9541</v>
      </c>
    </row>
    <row r="190" spans="1:2" x14ac:dyDescent="0.15">
      <c r="A190" s="58" t="s">
        <v>489</v>
      </c>
      <c r="B190" s="59">
        <v>9659</v>
      </c>
    </row>
    <row r="191" spans="1:2" x14ac:dyDescent="0.15">
      <c r="A191" s="58" t="s">
        <v>490</v>
      </c>
      <c r="B191" s="59">
        <v>10135</v>
      </c>
    </row>
    <row r="192" spans="1:2" x14ac:dyDescent="0.15">
      <c r="A192" s="58" t="s">
        <v>491</v>
      </c>
      <c r="B192" s="59">
        <v>9752</v>
      </c>
    </row>
    <row r="193" spans="1:2" x14ac:dyDescent="0.15">
      <c r="A193" s="58" t="s">
        <v>492</v>
      </c>
      <c r="B193" s="59">
        <v>9112</v>
      </c>
    </row>
    <row r="194" spans="1:2" x14ac:dyDescent="0.15">
      <c r="A194" s="58" t="s">
        <v>493</v>
      </c>
      <c r="B194" s="59">
        <v>10333</v>
      </c>
    </row>
    <row r="195" spans="1:2" x14ac:dyDescent="0.15">
      <c r="A195" s="58" t="s">
        <v>494</v>
      </c>
      <c r="B195" s="59">
        <v>10334</v>
      </c>
    </row>
    <row r="196" spans="1:2" x14ac:dyDescent="0.15">
      <c r="A196" s="58" t="s">
        <v>495</v>
      </c>
      <c r="B196" s="59">
        <v>10335</v>
      </c>
    </row>
    <row r="197" spans="1:2" x14ac:dyDescent="0.15">
      <c r="A197" s="58" t="s">
        <v>496</v>
      </c>
      <c r="B197" s="59">
        <v>9768</v>
      </c>
    </row>
    <row r="198" spans="1:2" x14ac:dyDescent="0.15">
      <c r="A198" s="58" t="s">
        <v>497</v>
      </c>
      <c r="B198" s="59">
        <v>9769</v>
      </c>
    </row>
    <row r="199" spans="1:2" x14ac:dyDescent="0.15">
      <c r="A199" s="58" t="s">
        <v>498</v>
      </c>
      <c r="B199" s="59">
        <v>9767</v>
      </c>
    </row>
    <row r="200" spans="1:2" x14ac:dyDescent="0.15">
      <c r="A200" s="58" t="s">
        <v>499</v>
      </c>
      <c r="B200" s="59">
        <v>9761</v>
      </c>
    </row>
    <row r="201" spans="1:2" x14ac:dyDescent="0.15">
      <c r="A201" s="58" t="s">
        <v>500</v>
      </c>
      <c r="B201" s="59">
        <v>10074</v>
      </c>
    </row>
    <row r="202" spans="1:2" x14ac:dyDescent="0.15">
      <c r="A202" s="58" t="s">
        <v>501</v>
      </c>
      <c r="B202" s="59">
        <v>9295</v>
      </c>
    </row>
    <row r="203" spans="1:2" x14ac:dyDescent="0.15">
      <c r="A203" s="58" t="s">
        <v>502</v>
      </c>
      <c r="B203" s="59">
        <v>9977</v>
      </c>
    </row>
    <row r="204" spans="1:2" x14ac:dyDescent="0.15">
      <c r="A204" s="58" t="s">
        <v>503</v>
      </c>
      <c r="B204" s="59">
        <v>10100</v>
      </c>
    </row>
    <row r="205" spans="1:2" x14ac:dyDescent="0.15">
      <c r="A205" s="58" t="s">
        <v>504</v>
      </c>
      <c r="B205" s="59">
        <v>10014</v>
      </c>
    </row>
    <row r="206" spans="1:2" x14ac:dyDescent="0.15">
      <c r="A206" s="58" t="s">
        <v>505</v>
      </c>
      <c r="B206" s="59">
        <v>9979</v>
      </c>
    </row>
    <row r="207" spans="1:2" x14ac:dyDescent="0.15">
      <c r="A207" s="58" t="s">
        <v>506</v>
      </c>
      <c r="B207" s="59">
        <v>9955</v>
      </c>
    </row>
    <row r="208" spans="1:2" x14ac:dyDescent="0.15">
      <c r="A208" s="58" t="s">
        <v>507</v>
      </c>
      <c r="B208" s="59">
        <v>9818</v>
      </c>
    </row>
    <row r="209" spans="1:2" x14ac:dyDescent="0.15">
      <c r="A209" s="58" t="s">
        <v>508</v>
      </c>
      <c r="B209" s="59">
        <v>9068</v>
      </c>
    </row>
    <row r="210" spans="1:2" x14ac:dyDescent="0.15">
      <c r="A210" s="58" t="s">
        <v>509</v>
      </c>
      <c r="B210" s="59">
        <v>10336</v>
      </c>
    </row>
    <row r="211" spans="1:2" x14ac:dyDescent="0.15">
      <c r="A211" s="58" t="s">
        <v>510</v>
      </c>
      <c r="B211" s="59">
        <v>10098</v>
      </c>
    </row>
    <row r="212" spans="1:2" x14ac:dyDescent="0.15">
      <c r="A212" s="58" t="s">
        <v>511</v>
      </c>
      <c r="B212" s="59">
        <v>9876</v>
      </c>
    </row>
    <row r="213" spans="1:2" x14ac:dyDescent="0.15">
      <c r="A213" s="58" t="s">
        <v>512</v>
      </c>
      <c r="B213" s="59">
        <v>560</v>
      </c>
    </row>
    <row r="214" spans="1:2" x14ac:dyDescent="0.15">
      <c r="A214" s="58" t="s">
        <v>513</v>
      </c>
      <c r="B214" s="59">
        <v>9748</v>
      </c>
    </row>
    <row r="215" spans="1:2" x14ac:dyDescent="0.15">
      <c r="A215" s="58" t="s">
        <v>514</v>
      </c>
      <c r="B215" s="59">
        <v>10230</v>
      </c>
    </row>
    <row r="216" spans="1:2" x14ac:dyDescent="0.15">
      <c r="A216" s="58" t="s">
        <v>515</v>
      </c>
      <c r="B216" s="59">
        <v>231</v>
      </c>
    </row>
    <row r="217" spans="1:2" x14ac:dyDescent="0.15">
      <c r="A217" s="58" t="s">
        <v>516</v>
      </c>
      <c r="B217" s="59">
        <v>9105</v>
      </c>
    </row>
    <row r="218" spans="1:2" x14ac:dyDescent="0.15">
      <c r="A218" s="58" t="s">
        <v>517</v>
      </c>
      <c r="B218" s="59">
        <v>9166</v>
      </c>
    </row>
    <row r="219" spans="1:2" x14ac:dyDescent="0.15">
      <c r="A219" s="58" t="s">
        <v>518</v>
      </c>
      <c r="B219" s="59">
        <v>9167</v>
      </c>
    </row>
    <row r="220" spans="1:2" x14ac:dyDescent="0.15">
      <c r="A220" s="58" t="s">
        <v>519</v>
      </c>
      <c r="B220" s="59">
        <v>9784</v>
      </c>
    </row>
    <row r="221" spans="1:2" x14ac:dyDescent="0.15">
      <c r="A221" s="58" t="s">
        <v>520</v>
      </c>
      <c r="B221" s="59">
        <v>9970</v>
      </c>
    </row>
    <row r="222" spans="1:2" x14ac:dyDescent="0.15">
      <c r="A222" s="58" t="s">
        <v>521</v>
      </c>
      <c r="B222" s="59">
        <v>9971</v>
      </c>
    </row>
    <row r="223" spans="1:2" x14ac:dyDescent="0.15">
      <c r="A223" s="58" t="s">
        <v>522</v>
      </c>
      <c r="B223" s="59">
        <v>10339</v>
      </c>
    </row>
    <row r="224" spans="1:2" x14ac:dyDescent="0.15">
      <c r="A224" s="58" t="s">
        <v>523</v>
      </c>
      <c r="B224" s="59">
        <v>10195</v>
      </c>
    </row>
    <row r="225" spans="1:2" x14ac:dyDescent="0.15">
      <c r="A225" s="58" t="s">
        <v>524</v>
      </c>
      <c r="B225" s="59">
        <v>9446</v>
      </c>
    </row>
    <row r="226" spans="1:2" x14ac:dyDescent="0.15">
      <c r="A226" s="58" t="s">
        <v>525</v>
      </c>
      <c r="B226" s="59">
        <v>9412</v>
      </c>
    </row>
    <row r="227" spans="1:2" x14ac:dyDescent="0.15">
      <c r="A227" s="58" t="s">
        <v>526</v>
      </c>
      <c r="B227" s="59">
        <v>10060</v>
      </c>
    </row>
    <row r="228" spans="1:2" x14ac:dyDescent="0.15">
      <c r="A228" s="58" t="s">
        <v>527</v>
      </c>
      <c r="B228" s="59">
        <v>9676</v>
      </c>
    </row>
    <row r="229" spans="1:2" x14ac:dyDescent="0.15">
      <c r="A229" s="58" t="s">
        <v>528</v>
      </c>
      <c r="B229" s="59">
        <v>9882</v>
      </c>
    </row>
    <row r="230" spans="1:2" x14ac:dyDescent="0.15">
      <c r="A230" s="58" t="s">
        <v>529</v>
      </c>
      <c r="B230" s="59">
        <v>10263</v>
      </c>
    </row>
    <row r="231" spans="1:2" x14ac:dyDescent="0.15">
      <c r="A231" s="58" t="s">
        <v>530</v>
      </c>
      <c r="B231" s="59">
        <v>10265</v>
      </c>
    </row>
    <row r="232" spans="1:2" x14ac:dyDescent="0.15">
      <c r="A232" s="58" t="s">
        <v>531</v>
      </c>
      <c r="B232" s="59">
        <v>9691</v>
      </c>
    </row>
    <row r="233" spans="1:2" x14ac:dyDescent="0.15">
      <c r="A233" s="58" t="s">
        <v>532</v>
      </c>
      <c r="B233" s="59">
        <v>9881</v>
      </c>
    </row>
    <row r="234" spans="1:2" x14ac:dyDescent="0.15">
      <c r="A234" s="58" t="s">
        <v>533</v>
      </c>
      <c r="B234" s="59">
        <v>10264</v>
      </c>
    </row>
    <row r="235" spans="1:2" x14ac:dyDescent="0.15">
      <c r="A235" s="58" t="s">
        <v>534</v>
      </c>
      <c r="B235" s="59">
        <v>10266</v>
      </c>
    </row>
    <row r="236" spans="1:2" x14ac:dyDescent="0.15">
      <c r="A236" s="58" t="s">
        <v>535</v>
      </c>
      <c r="B236" s="59">
        <v>9690</v>
      </c>
    </row>
    <row r="237" spans="1:2" x14ac:dyDescent="0.15">
      <c r="A237" s="58" t="s">
        <v>536</v>
      </c>
      <c r="B237" s="59">
        <v>9672</v>
      </c>
    </row>
    <row r="238" spans="1:2" x14ac:dyDescent="0.15">
      <c r="A238" s="58" t="s">
        <v>537</v>
      </c>
      <c r="B238" s="59">
        <v>9872</v>
      </c>
    </row>
    <row r="239" spans="1:2" x14ac:dyDescent="0.15">
      <c r="A239" s="58" t="s">
        <v>538</v>
      </c>
      <c r="B239" s="59">
        <v>10116</v>
      </c>
    </row>
    <row r="240" spans="1:2" x14ac:dyDescent="0.15">
      <c r="A240" s="58" t="s">
        <v>539</v>
      </c>
      <c r="B240" s="59">
        <v>9776</v>
      </c>
    </row>
    <row r="241" spans="1:2" x14ac:dyDescent="0.15">
      <c r="A241" s="58" t="s">
        <v>540</v>
      </c>
      <c r="B241" s="59">
        <v>9673</v>
      </c>
    </row>
    <row r="242" spans="1:2" x14ac:dyDescent="0.15">
      <c r="A242" s="58" t="s">
        <v>541</v>
      </c>
      <c r="B242" s="59">
        <v>10312</v>
      </c>
    </row>
    <row r="243" spans="1:2" x14ac:dyDescent="0.15">
      <c r="A243" s="58" t="s">
        <v>542</v>
      </c>
      <c r="B243" s="59">
        <v>9674</v>
      </c>
    </row>
    <row r="244" spans="1:2" x14ac:dyDescent="0.15">
      <c r="A244" s="58" t="s">
        <v>543</v>
      </c>
      <c r="B244" s="59">
        <v>10175</v>
      </c>
    </row>
    <row r="245" spans="1:2" x14ac:dyDescent="0.15">
      <c r="A245" s="58" t="s">
        <v>544</v>
      </c>
      <c r="B245" s="59">
        <v>9972</v>
      </c>
    </row>
    <row r="246" spans="1:2" x14ac:dyDescent="0.15">
      <c r="A246" s="58" t="s">
        <v>545</v>
      </c>
      <c r="B246" s="59">
        <v>9915</v>
      </c>
    </row>
    <row r="247" spans="1:2" x14ac:dyDescent="0.15">
      <c r="A247" s="58" t="s">
        <v>546</v>
      </c>
      <c r="B247" s="59">
        <v>9713</v>
      </c>
    </row>
    <row r="248" spans="1:2" x14ac:dyDescent="0.15">
      <c r="A248" s="58" t="s">
        <v>547</v>
      </c>
      <c r="B248" s="59">
        <v>385</v>
      </c>
    </row>
    <row r="249" spans="1:2" x14ac:dyDescent="0.15">
      <c r="A249" s="58" t="s">
        <v>548</v>
      </c>
      <c r="B249" s="59">
        <v>10234</v>
      </c>
    </row>
    <row r="250" spans="1:2" x14ac:dyDescent="0.15">
      <c r="A250" s="58" t="s">
        <v>549</v>
      </c>
      <c r="B250" s="59">
        <v>9983</v>
      </c>
    </row>
    <row r="251" spans="1:2" x14ac:dyDescent="0.15">
      <c r="A251" s="58" t="s">
        <v>550</v>
      </c>
      <c r="B251" s="59">
        <v>9697</v>
      </c>
    </row>
    <row r="252" spans="1:2" x14ac:dyDescent="0.15">
      <c r="A252" s="58" t="s">
        <v>551</v>
      </c>
      <c r="B252" s="59">
        <v>9399</v>
      </c>
    </row>
    <row r="253" spans="1:2" x14ac:dyDescent="0.15">
      <c r="A253" s="58" t="s">
        <v>552</v>
      </c>
      <c r="B253" s="59">
        <v>9461</v>
      </c>
    </row>
    <row r="254" spans="1:2" x14ac:dyDescent="0.15">
      <c r="A254" s="58" t="s">
        <v>553</v>
      </c>
      <c r="B254" s="59">
        <v>397</v>
      </c>
    </row>
    <row r="255" spans="1:2" x14ac:dyDescent="0.15">
      <c r="A255" s="58" t="s">
        <v>554</v>
      </c>
      <c r="B255" s="59">
        <v>9726</v>
      </c>
    </row>
    <row r="256" spans="1:2" x14ac:dyDescent="0.15">
      <c r="A256" s="58" t="s">
        <v>555</v>
      </c>
      <c r="B256" s="59">
        <v>9409</v>
      </c>
    </row>
    <row r="257" spans="1:2" x14ac:dyDescent="0.15">
      <c r="A257" s="58" t="s">
        <v>556</v>
      </c>
      <c r="B257" s="59">
        <v>9743</v>
      </c>
    </row>
    <row r="258" spans="1:2" x14ac:dyDescent="0.15">
      <c r="A258" s="58" t="s">
        <v>557</v>
      </c>
      <c r="B258" s="59">
        <v>9924</v>
      </c>
    </row>
    <row r="259" spans="1:2" x14ac:dyDescent="0.15">
      <c r="A259" s="58" t="s">
        <v>558</v>
      </c>
      <c r="B259" s="59">
        <v>9567</v>
      </c>
    </row>
    <row r="260" spans="1:2" x14ac:dyDescent="0.15">
      <c r="A260" s="58" t="s">
        <v>559</v>
      </c>
      <c r="B260" s="59">
        <v>563</v>
      </c>
    </row>
    <row r="261" spans="1:2" x14ac:dyDescent="0.15">
      <c r="A261" s="58" t="s">
        <v>560</v>
      </c>
      <c r="B261" s="59">
        <v>9044</v>
      </c>
    </row>
    <row r="262" spans="1:2" x14ac:dyDescent="0.15">
      <c r="A262" s="58" t="s">
        <v>561</v>
      </c>
      <c r="B262" s="59">
        <v>10128</v>
      </c>
    </row>
    <row r="263" spans="1:2" x14ac:dyDescent="0.15">
      <c r="A263" s="58" t="s">
        <v>562</v>
      </c>
      <c r="B263" s="59">
        <v>10129</v>
      </c>
    </row>
    <row r="264" spans="1:2" x14ac:dyDescent="0.15">
      <c r="A264" s="58" t="s">
        <v>563</v>
      </c>
      <c r="B264" s="59">
        <v>10169</v>
      </c>
    </row>
    <row r="265" spans="1:2" x14ac:dyDescent="0.15">
      <c r="A265" s="58" t="s">
        <v>564</v>
      </c>
      <c r="B265" s="59">
        <v>597</v>
      </c>
    </row>
    <row r="266" spans="1:2" x14ac:dyDescent="0.15">
      <c r="A266" s="58" t="s">
        <v>565</v>
      </c>
      <c r="B266" s="59">
        <v>9041</v>
      </c>
    </row>
    <row r="267" spans="1:2" x14ac:dyDescent="0.15">
      <c r="A267" s="58" t="s">
        <v>566</v>
      </c>
      <c r="B267" s="59">
        <v>440</v>
      </c>
    </row>
    <row r="268" spans="1:2" x14ac:dyDescent="0.15">
      <c r="A268" s="58" t="s">
        <v>567</v>
      </c>
      <c r="B268" s="59">
        <v>441</v>
      </c>
    </row>
    <row r="269" spans="1:2" x14ac:dyDescent="0.15">
      <c r="A269" s="58" t="s">
        <v>568</v>
      </c>
      <c r="B269" s="59">
        <v>442</v>
      </c>
    </row>
    <row r="270" spans="1:2" x14ac:dyDescent="0.15">
      <c r="A270" s="58" t="s">
        <v>569</v>
      </c>
      <c r="B270" s="59">
        <v>443</v>
      </c>
    </row>
    <row r="271" spans="1:2" x14ac:dyDescent="0.15">
      <c r="A271" s="58" t="s">
        <v>570</v>
      </c>
      <c r="B271" s="59">
        <v>565</v>
      </c>
    </row>
    <row r="272" spans="1:2" x14ac:dyDescent="0.15">
      <c r="A272" s="58" t="s">
        <v>571</v>
      </c>
      <c r="B272" s="59">
        <v>9883</v>
      </c>
    </row>
    <row r="273" spans="1:2" x14ac:dyDescent="0.15">
      <c r="A273" s="58" t="s">
        <v>572</v>
      </c>
      <c r="B273" s="59">
        <v>10143</v>
      </c>
    </row>
    <row r="274" spans="1:2" x14ac:dyDescent="0.15">
      <c r="A274" s="58" t="s">
        <v>573</v>
      </c>
      <c r="B274" s="59">
        <v>10295</v>
      </c>
    </row>
    <row r="275" spans="1:2" x14ac:dyDescent="0.15">
      <c r="A275" s="58" t="s">
        <v>574</v>
      </c>
      <c r="B275" s="59">
        <v>10145</v>
      </c>
    </row>
    <row r="276" spans="1:2" x14ac:dyDescent="0.15">
      <c r="A276" s="58" t="s">
        <v>575</v>
      </c>
      <c r="B276" s="59">
        <v>10147</v>
      </c>
    </row>
    <row r="277" spans="1:2" x14ac:dyDescent="0.15">
      <c r="A277" s="58" t="s">
        <v>576</v>
      </c>
      <c r="B277" s="59">
        <v>10144</v>
      </c>
    </row>
    <row r="278" spans="1:2" x14ac:dyDescent="0.15">
      <c r="A278" s="58" t="s">
        <v>577</v>
      </c>
      <c r="B278" s="59">
        <v>10146</v>
      </c>
    </row>
    <row r="279" spans="1:2" x14ac:dyDescent="0.15">
      <c r="A279" s="58" t="s">
        <v>578</v>
      </c>
      <c r="B279" s="59">
        <v>10148</v>
      </c>
    </row>
    <row r="280" spans="1:2" x14ac:dyDescent="0.15">
      <c r="A280" s="58" t="s">
        <v>579</v>
      </c>
      <c r="B280" s="59">
        <v>9627</v>
      </c>
    </row>
    <row r="281" spans="1:2" x14ac:dyDescent="0.15">
      <c r="A281" s="58" t="s">
        <v>580</v>
      </c>
      <c r="B281" s="59">
        <v>9861</v>
      </c>
    </row>
    <row r="282" spans="1:2" x14ac:dyDescent="0.15">
      <c r="A282" s="58" t="s">
        <v>581</v>
      </c>
      <c r="B282" s="59">
        <v>9814</v>
      </c>
    </row>
    <row r="283" spans="1:2" x14ac:dyDescent="0.15">
      <c r="A283" s="58" t="s">
        <v>582</v>
      </c>
      <c r="B283" s="59">
        <v>9996</v>
      </c>
    </row>
    <row r="284" spans="1:2" x14ac:dyDescent="0.15">
      <c r="A284" s="58" t="s">
        <v>583</v>
      </c>
      <c r="B284" s="59">
        <v>9993</v>
      </c>
    </row>
    <row r="285" spans="1:2" x14ac:dyDescent="0.15">
      <c r="A285" s="58" t="s">
        <v>584</v>
      </c>
      <c r="B285" s="59">
        <v>9812</v>
      </c>
    </row>
    <row r="286" spans="1:2" x14ac:dyDescent="0.15">
      <c r="A286" s="58" t="s">
        <v>585</v>
      </c>
      <c r="B286" s="59">
        <v>10198</v>
      </c>
    </row>
    <row r="287" spans="1:2" x14ac:dyDescent="0.15">
      <c r="A287" s="58" t="s">
        <v>586</v>
      </c>
      <c r="B287" s="59">
        <v>9836</v>
      </c>
    </row>
    <row r="288" spans="1:2" x14ac:dyDescent="0.15">
      <c r="A288" s="58" t="s">
        <v>587</v>
      </c>
      <c r="B288" s="59">
        <v>9839</v>
      </c>
    </row>
    <row r="289" spans="1:2" x14ac:dyDescent="0.15">
      <c r="A289" s="58" t="s">
        <v>588</v>
      </c>
      <c r="B289" s="59">
        <v>10181</v>
      </c>
    </row>
    <row r="290" spans="1:2" x14ac:dyDescent="0.15">
      <c r="A290" s="58" t="s">
        <v>589</v>
      </c>
      <c r="B290" s="59">
        <v>10362</v>
      </c>
    </row>
    <row r="291" spans="1:2" x14ac:dyDescent="0.15">
      <c r="A291" s="58" t="s">
        <v>590</v>
      </c>
      <c r="B291" s="59">
        <v>9720</v>
      </c>
    </row>
    <row r="292" spans="1:2" x14ac:dyDescent="0.15">
      <c r="A292" s="58" t="s">
        <v>591</v>
      </c>
      <c r="B292" s="59">
        <v>9679</v>
      </c>
    </row>
    <row r="293" spans="1:2" x14ac:dyDescent="0.15">
      <c r="A293" s="58" t="s">
        <v>592</v>
      </c>
      <c r="B293" s="59">
        <v>9643</v>
      </c>
    </row>
    <row r="294" spans="1:2" x14ac:dyDescent="0.15">
      <c r="A294" s="58" t="s">
        <v>593</v>
      </c>
      <c r="B294" s="59">
        <v>9651</v>
      </c>
    </row>
    <row r="295" spans="1:2" x14ac:dyDescent="0.15">
      <c r="A295" s="58" t="s">
        <v>594</v>
      </c>
      <c r="B295" s="59">
        <v>10363</v>
      </c>
    </row>
    <row r="296" spans="1:2" x14ac:dyDescent="0.15">
      <c r="A296" s="58" t="s">
        <v>595</v>
      </c>
      <c r="B296" s="59">
        <v>9156</v>
      </c>
    </row>
    <row r="297" spans="1:2" x14ac:dyDescent="0.15">
      <c r="A297" s="58" t="s">
        <v>596</v>
      </c>
      <c r="B297" s="59">
        <v>9204</v>
      </c>
    </row>
    <row r="298" spans="1:2" x14ac:dyDescent="0.15">
      <c r="A298" s="58" t="s">
        <v>597</v>
      </c>
      <c r="B298" s="59">
        <v>10287</v>
      </c>
    </row>
    <row r="299" spans="1:2" x14ac:dyDescent="0.15">
      <c r="A299" s="58" t="s">
        <v>598</v>
      </c>
      <c r="B299" s="59">
        <v>10288</v>
      </c>
    </row>
    <row r="300" spans="1:2" x14ac:dyDescent="0.15">
      <c r="A300" s="58" t="s">
        <v>599</v>
      </c>
      <c r="B300" s="59">
        <v>10286</v>
      </c>
    </row>
    <row r="301" spans="1:2" x14ac:dyDescent="0.15">
      <c r="A301" s="58" t="s">
        <v>600</v>
      </c>
      <c r="B301" s="59">
        <v>9642</v>
      </c>
    </row>
    <row r="302" spans="1:2" x14ac:dyDescent="0.15">
      <c r="A302" s="58" t="s">
        <v>601</v>
      </c>
      <c r="B302" s="59">
        <v>9886</v>
      </c>
    </row>
    <row r="303" spans="1:2" x14ac:dyDescent="0.15">
      <c r="A303" s="58" t="s">
        <v>602</v>
      </c>
      <c r="B303" s="59">
        <v>9641</v>
      </c>
    </row>
    <row r="304" spans="1:2" x14ac:dyDescent="0.15">
      <c r="A304" s="58" t="s">
        <v>603</v>
      </c>
      <c r="B304" s="59">
        <v>9891</v>
      </c>
    </row>
    <row r="305" spans="1:2" x14ac:dyDescent="0.15">
      <c r="A305" s="58" t="s">
        <v>604</v>
      </c>
      <c r="B305" s="59">
        <v>9892</v>
      </c>
    </row>
    <row r="306" spans="1:2" x14ac:dyDescent="0.15">
      <c r="A306" s="58" t="s">
        <v>605</v>
      </c>
      <c r="B306" s="59">
        <v>10136</v>
      </c>
    </row>
    <row r="307" spans="1:2" x14ac:dyDescent="0.15">
      <c r="A307" s="58" t="s">
        <v>606</v>
      </c>
      <c r="B307" s="59">
        <v>9729</v>
      </c>
    </row>
    <row r="308" spans="1:2" x14ac:dyDescent="0.15">
      <c r="A308" s="58" t="s">
        <v>607</v>
      </c>
      <c r="B308" s="59">
        <v>10080</v>
      </c>
    </row>
    <row r="309" spans="1:2" x14ac:dyDescent="0.15">
      <c r="A309" s="58" t="s">
        <v>608</v>
      </c>
      <c r="B309" s="59">
        <v>9661</v>
      </c>
    </row>
    <row r="310" spans="1:2" x14ac:dyDescent="0.15">
      <c r="A310" s="58" t="s">
        <v>609</v>
      </c>
      <c r="B310" s="59">
        <v>9687</v>
      </c>
    </row>
    <row r="311" spans="1:2" x14ac:dyDescent="0.15">
      <c r="A311" s="58" t="s">
        <v>610</v>
      </c>
      <c r="B311" s="59">
        <v>9896</v>
      </c>
    </row>
    <row r="312" spans="1:2" x14ac:dyDescent="0.15">
      <c r="A312" s="58" t="s">
        <v>611</v>
      </c>
      <c r="B312" s="59">
        <v>9650</v>
      </c>
    </row>
    <row r="313" spans="1:2" x14ac:dyDescent="0.15">
      <c r="A313" s="58" t="s">
        <v>612</v>
      </c>
      <c r="B313" s="59">
        <v>9809</v>
      </c>
    </row>
    <row r="314" spans="1:2" x14ac:dyDescent="0.15">
      <c r="A314" s="58" t="s">
        <v>613</v>
      </c>
      <c r="B314" s="59">
        <v>9688</v>
      </c>
    </row>
    <row r="315" spans="1:2" x14ac:dyDescent="0.15">
      <c r="A315" s="58" t="s">
        <v>614</v>
      </c>
      <c r="B315" s="59">
        <v>9671</v>
      </c>
    </row>
    <row r="316" spans="1:2" x14ac:dyDescent="0.15">
      <c r="A316" s="58" t="s">
        <v>614</v>
      </c>
      <c r="B316" s="59">
        <v>9692</v>
      </c>
    </row>
    <row r="317" spans="1:2" x14ac:dyDescent="0.15">
      <c r="A317" s="58" t="s">
        <v>615</v>
      </c>
      <c r="B317" s="59">
        <v>9800</v>
      </c>
    </row>
    <row r="318" spans="1:2" x14ac:dyDescent="0.15">
      <c r="A318" s="58" t="s">
        <v>616</v>
      </c>
      <c r="B318" s="59">
        <v>9582</v>
      </c>
    </row>
    <row r="319" spans="1:2" x14ac:dyDescent="0.15">
      <c r="A319" s="58" t="s">
        <v>617</v>
      </c>
      <c r="B319" s="59">
        <v>9572</v>
      </c>
    </row>
    <row r="320" spans="1:2" x14ac:dyDescent="0.15">
      <c r="A320" s="58" t="s">
        <v>618</v>
      </c>
      <c r="B320" s="59">
        <v>9988</v>
      </c>
    </row>
    <row r="321" spans="1:2" x14ac:dyDescent="0.15">
      <c r="A321" s="58" t="s">
        <v>619</v>
      </c>
      <c r="B321" s="59">
        <v>9605</v>
      </c>
    </row>
    <row r="322" spans="1:2" x14ac:dyDescent="0.15">
      <c r="A322" s="58" t="s">
        <v>620</v>
      </c>
      <c r="B322" s="59">
        <v>9750</v>
      </c>
    </row>
    <row r="323" spans="1:2" x14ac:dyDescent="0.15">
      <c r="A323" s="58" t="s">
        <v>621</v>
      </c>
      <c r="B323" s="59">
        <v>9612</v>
      </c>
    </row>
    <row r="324" spans="1:2" x14ac:dyDescent="0.15">
      <c r="A324" s="58" t="s">
        <v>622</v>
      </c>
      <c r="B324" s="59">
        <v>9611</v>
      </c>
    </row>
    <row r="325" spans="1:2" x14ac:dyDescent="0.15">
      <c r="A325" s="58" t="s">
        <v>623</v>
      </c>
      <c r="B325" s="59">
        <v>9607</v>
      </c>
    </row>
    <row r="326" spans="1:2" x14ac:dyDescent="0.15">
      <c r="A326" s="58" t="s">
        <v>624</v>
      </c>
      <c r="B326" s="59">
        <v>9840</v>
      </c>
    </row>
    <row r="327" spans="1:2" x14ac:dyDescent="0.15">
      <c r="A327" s="58" t="s">
        <v>625</v>
      </c>
      <c r="B327" s="59">
        <v>9614</v>
      </c>
    </row>
    <row r="328" spans="1:2" x14ac:dyDescent="0.15">
      <c r="A328" s="58" t="s">
        <v>626</v>
      </c>
      <c r="B328" s="59">
        <v>9613</v>
      </c>
    </row>
    <row r="329" spans="1:2" x14ac:dyDescent="0.15">
      <c r="A329" s="58" t="s">
        <v>627</v>
      </c>
      <c r="B329" s="59">
        <v>9358</v>
      </c>
    </row>
    <row r="330" spans="1:2" x14ac:dyDescent="0.15">
      <c r="A330" s="58" t="s">
        <v>628</v>
      </c>
      <c r="B330" s="59">
        <v>9061</v>
      </c>
    </row>
    <row r="331" spans="1:2" x14ac:dyDescent="0.15">
      <c r="A331" s="58" t="s">
        <v>629</v>
      </c>
      <c r="B331" s="59">
        <v>9403</v>
      </c>
    </row>
    <row r="332" spans="1:2" x14ac:dyDescent="0.15">
      <c r="A332" s="58" t="s">
        <v>630</v>
      </c>
      <c r="B332" s="59">
        <v>9407</v>
      </c>
    </row>
    <row r="333" spans="1:2" x14ac:dyDescent="0.15">
      <c r="A333" s="58" t="s">
        <v>631</v>
      </c>
      <c r="B333" s="59">
        <v>10249</v>
      </c>
    </row>
    <row r="334" spans="1:2" x14ac:dyDescent="0.15">
      <c r="A334" s="58" t="s">
        <v>632</v>
      </c>
      <c r="B334" s="59">
        <v>10245</v>
      </c>
    </row>
    <row r="335" spans="1:2" x14ac:dyDescent="0.15">
      <c r="A335" s="58" t="s">
        <v>633</v>
      </c>
      <c r="B335" s="59">
        <v>10244</v>
      </c>
    </row>
    <row r="336" spans="1:2" x14ac:dyDescent="0.15">
      <c r="A336" s="58" t="s">
        <v>634</v>
      </c>
      <c r="B336" s="59">
        <v>399</v>
      </c>
    </row>
    <row r="337" spans="1:2" x14ac:dyDescent="0.15">
      <c r="A337" s="58" t="s">
        <v>635</v>
      </c>
      <c r="B337" s="59">
        <v>9173</v>
      </c>
    </row>
    <row r="338" spans="1:2" x14ac:dyDescent="0.15">
      <c r="A338" s="58" t="s">
        <v>636</v>
      </c>
      <c r="B338" s="59">
        <v>9610</v>
      </c>
    </row>
    <row r="339" spans="1:2" x14ac:dyDescent="0.15">
      <c r="A339" s="58" t="s">
        <v>231</v>
      </c>
      <c r="B339" s="59">
        <v>9609</v>
      </c>
    </row>
    <row r="340" spans="1:2" x14ac:dyDescent="0.15">
      <c r="A340" s="58" t="s">
        <v>227</v>
      </c>
      <c r="B340" s="59">
        <v>9616</v>
      </c>
    </row>
    <row r="341" spans="1:2" x14ac:dyDescent="0.15">
      <c r="A341" s="58" t="s">
        <v>637</v>
      </c>
      <c r="B341" s="59">
        <v>10289</v>
      </c>
    </row>
    <row r="342" spans="1:2" x14ac:dyDescent="0.15">
      <c r="A342" s="58" t="s">
        <v>638</v>
      </c>
      <c r="B342" s="59">
        <v>10290</v>
      </c>
    </row>
    <row r="343" spans="1:2" x14ac:dyDescent="0.15">
      <c r="A343" s="58" t="s">
        <v>639</v>
      </c>
      <c r="B343" s="59">
        <v>10284</v>
      </c>
    </row>
    <row r="344" spans="1:2" x14ac:dyDescent="0.15">
      <c r="A344" s="58" t="s">
        <v>640</v>
      </c>
      <c r="B344" s="59">
        <v>10285</v>
      </c>
    </row>
    <row r="345" spans="1:2" x14ac:dyDescent="0.15">
      <c r="A345" s="58" t="s">
        <v>641</v>
      </c>
      <c r="B345" s="59">
        <v>10283</v>
      </c>
    </row>
    <row r="346" spans="1:2" x14ac:dyDescent="0.15">
      <c r="A346" s="58" t="s">
        <v>642</v>
      </c>
      <c r="B346" s="59">
        <v>10199</v>
      </c>
    </row>
    <row r="347" spans="1:2" x14ac:dyDescent="0.15">
      <c r="A347" s="58" t="s">
        <v>643</v>
      </c>
      <c r="B347" s="59">
        <v>10168</v>
      </c>
    </row>
    <row r="348" spans="1:2" x14ac:dyDescent="0.15">
      <c r="A348" s="58" t="s">
        <v>644</v>
      </c>
      <c r="B348" s="59">
        <v>10300</v>
      </c>
    </row>
    <row r="349" spans="1:2" x14ac:dyDescent="0.15">
      <c r="A349" s="58" t="s">
        <v>645</v>
      </c>
      <c r="B349" s="59">
        <v>9838</v>
      </c>
    </row>
    <row r="350" spans="1:2" x14ac:dyDescent="0.15">
      <c r="A350" s="58" t="s">
        <v>646</v>
      </c>
      <c r="B350" s="59">
        <v>10210</v>
      </c>
    </row>
    <row r="351" spans="1:2" x14ac:dyDescent="0.15">
      <c r="A351" s="58" t="s">
        <v>647</v>
      </c>
      <c r="B351" s="59">
        <v>10029</v>
      </c>
    </row>
    <row r="352" spans="1:2" x14ac:dyDescent="0.15">
      <c r="A352" s="58" t="s">
        <v>648</v>
      </c>
      <c r="B352" s="59">
        <v>9895</v>
      </c>
    </row>
    <row r="353" spans="1:2" x14ac:dyDescent="0.15">
      <c r="A353" s="58" t="s">
        <v>649</v>
      </c>
      <c r="B353" s="59">
        <v>9312</v>
      </c>
    </row>
    <row r="354" spans="1:2" x14ac:dyDescent="0.15">
      <c r="A354" s="58" t="s">
        <v>650</v>
      </c>
      <c r="B354" s="59">
        <v>9889</v>
      </c>
    </row>
    <row r="355" spans="1:2" x14ac:dyDescent="0.15">
      <c r="A355" s="58" t="s">
        <v>651</v>
      </c>
      <c r="B355" s="59">
        <v>9832</v>
      </c>
    </row>
    <row r="356" spans="1:2" x14ac:dyDescent="0.15">
      <c r="A356" s="58" t="s">
        <v>652</v>
      </c>
      <c r="B356" s="59">
        <v>9937</v>
      </c>
    </row>
    <row r="357" spans="1:2" x14ac:dyDescent="0.15">
      <c r="A357" s="58" t="s">
        <v>653</v>
      </c>
      <c r="B357" s="59">
        <v>9936</v>
      </c>
    </row>
    <row r="358" spans="1:2" x14ac:dyDescent="0.15">
      <c r="A358" s="58" t="s">
        <v>654</v>
      </c>
      <c r="B358" s="59">
        <v>10359</v>
      </c>
    </row>
    <row r="359" spans="1:2" x14ac:dyDescent="0.15">
      <c r="A359" s="58" t="s">
        <v>655</v>
      </c>
      <c r="B359" s="59">
        <v>10360</v>
      </c>
    </row>
    <row r="360" spans="1:2" x14ac:dyDescent="0.15">
      <c r="A360" s="58" t="s">
        <v>656</v>
      </c>
      <c r="B360" s="59">
        <v>10361</v>
      </c>
    </row>
    <row r="361" spans="1:2" ht="27" x14ac:dyDescent="0.15">
      <c r="A361" s="58" t="s">
        <v>657</v>
      </c>
      <c r="B361" s="59">
        <v>10237</v>
      </c>
    </row>
    <row r="362" spans="1:2" ht="27" x14ac:dyDescent="0.15">
      <c r="A362" s="58" t="s">
        <v>658</v>
      </c>
      <c r="B362" s="59">
        <v>10240</v>
      </c>
    </row>
    <row r="363" spans="1:2" x14ac:dyDescent="0.15">
      <c r="A363" s="58" t="s">
        <v>659</v>
      </c>
      <c r="B363" s="59">
        <v>10156</v>
      </c>
    </row>
    <row r="364" spans="1:2" x14ac:dyDescent="0.15">
      <c r="A364" s="58" t="s">
        <v>660</v>
      </c>
      <c r="B364" s="59">
        <v>10253</v>
      </c>
    </row>
    <row r="365" spans="1:2" x14ac:dyDescent="0.15">
      <c r="A365" s="58" t="s">
        <v>661</v>
      </c>
      <c r="B365" s="59">
        <v>10166</v>
      </c>
    </row>
    <row r="366" spans="1:2" x14ac:dyDescent="0.15">
      <c r="A366" s="58" t="s">
        <v>662</v>
      </c>
      <c r="B366" s="59">
        <v>10159</v>
      </c>
    </row>
    <row r="367" spans="1:2" x14ac:dyDescent="0.15">
      <c r="A367" s="58" t="s">
        <v>663</v>
      </c>
      <c r="B367" s="59">
        <v>10167</v>
      </c>
    </row>
    <row r="368" spans="1:2" x14ac:dyDescent="0.15">
      <c r="A368" s="58" t="s">
        <v>664</v>
      </c>
      <c r="B368" s="59">
        <v>10158</v>
      </c>
    </row>
    <row r="369" spans="1:2" x14ac:dyDescent="0.15">
      <c r="A369" s="58" t="s">
        <v>665</v>
      </c>
      <c r="B369" s="59">
        <v>9220</v>
      </c>
    </row>
    <row r="370" spans="1:2" x14ac:dyDescent="0.15">
      <c r="A370" s="58" t="s">
        <v>666</v>
      </c>
      <c r="B370" s="59">
        <v>9219</v>
      </c>
    </row>
    <row r="371" spans="1:2" x14ac:dyDescent="0.15">
      <c r="A371" s="58" t="s">
        <v>667</v>
      </c>
      <c r="B371" s="59">
        <v>9923</v>
      </c>
    </row>
    <row r="372" spans="1:2" x14ac:dyDescent="0.15">
      <c r="A372" s="58" t="s">
        <v>668</v>
      </c>
      <c r="B372" s="59">
        <v>10133</v>
      </c>
    </row>
    <row r="373" spans="1:2" x14ac:dyDescent="0.15">
      <c r="A373" s="58" t="s">
        <v>669</v>
      </c>
      <c r="B373" s="59">
        <v>10350</v>
      </c>
    </row>
    <row r="374" spans="1:2" x14ac:dyDescent="0.15">
      <c r="A374" s="58" t="s">
        <v>670</v>
      </c>
      <c r="B374" s="59">
        <v>9283</v>
      </c>
    </row>
    <row r="375" spans="1:2" x14ac:dyDescent="0.15">
      <c r="A375" s="58" t="s">
        <v>671</v>
      </c>
      <c r="B375" s="59">
        <v>9447</v>
      </c>
    </row>
    <row r="376" spans="1:2" x14ac:dyDescent="0.15">
      <c r="A376" s="58" t="s">
        <v>672</v>
      </c>
      <c r="B376" s="59">
        <v>384</v>
      </c>
    </row>
    <row r="377" spans="1:2" x14ac:dyDescent="0.15">
      <c r="A377" s="58" t="s">
        <v>673</v>
      </c>
      <c r="B377" s="59">
        <v>9531</v>
      </c>
    </row>
    <row r="378" spans="1:2" x14ac:dyDescent="0.15">
      <c r="A378" s="58" t="s">
        <v>674</v>
      </c>
      <c r="B378" s="59">
        <v>9868</v>
      </c>
    </row>
    <row r="379" spans="1:2" x14ac:dyDescent="0.15">
      <c r="A379" s="58" t="s">
        <v>675</v>
      </c>
      <c r="B379" s="59">
        <v>9224</v>
      </c>
    </row>
    <row r="380" spans="1:2" x14ac:dyDescent="0.15">
      <c r="A380" s="58" t="s">
        <v>676</v>
      </c>
      <c r="B380" s="59">
        <v>9570</v>
      </c>
    </row>
    <row r="381" spans="1:2" x14ac:dyDescent="0.15">
      <c r="A381" s="58" t="s">
        <v>677</v>
      </c>
      <c r="B381" s="59">
        <v>9236</v>
      </c>
    </row>
    <row r="382" spans="1:2" x14ac:dyDescent="0.15">
      <c r="A382" s="58" t="s">
        <v>678</v>
      </c>
      <c r="B382" s="59">
        <v>583</v>
      </c>
    </row>
    <row r="383" spans="1:2" x14ac:dyDescent="0.15">
      <c r="A383" s="58" t="s">
        <v>679</v>
      </c>
      <c r="B383" s="59">
        <v>9050</v>
      </c>
    </row>
    <row r="384" spans="1:2" x14ac:dyDescent="0.15">
      <c r="A384" s="58" t="s">
        <v>680</v>
      </c>
      <c r="B384" s="59">
        <v>9948</v>
      </c>
    </row>
    <row r="385" spans="1:2" x14ac:dyDescent="0.15">
      <c r="A385" s="58" t="s">
        <v>681</v>
      </c>
      <c r="B385" s="59">
        <v>9746</v>
      </c>
    </row>
    <row r="386" spans="1:2" x14ac:dyDescent="0.15">
      <c r="A386" s="58" t="s">
        <v>682</v>
      </c>
      <c r="B386" s="59">
        <v>10222</v>
      </c>
    </row>
    <row r="387" spans="1:2" x14ac:dyDescent="0.15">
      <c r="A387" s="58" t="s">
        <v>683</v>
      </c>
      <c r="B387" s="59">
        <v>9232</v>
      </c>
    </row>
    <row r="388" spans="1:2" x14ac:dyDescent="0.15">
      <c r="A388" s="58" t="s">
        <v>684</v>
      </c>
      <c r="B388" s="59">
        <v>9942</v>
      </c>
    </row>
    <row r="389" spans="1:2" x14ac:dyDescent="0.15">
      <c r="A389" s="58" t="s">
        <v>685</v>
      </c>
      <c r="B389" s="59">
        <v>9859</v>
      </c>
    </row>
    <row r="390" spans="1:2" x14ac:dyDescent="0.15">
      <c r="A390" s="58" t="s">
        <v>686</v>
      </c>
      <c r="B390" s="59">
        <v>9853</v>
      </c>
    </row>
    <row r="391" spans="1:2" x14ac:dyDescent="0.15">
      <c r="A391" s="58" t="s">
        <v>687</v>
      </c>
      <c r="B391" s="59">
        <v>9878</v>
      </c>
    </row>
    <row r="392" spans="1:2" x14ac:dyDescent="0.15">
      <c r="A392" s="58" t="s">
        <v>688</v>
      </c>
      <c r="B392" s="59">
        <v>9857</v>
      </c>
    </row>
    <row r="393" spans="1:2" x14ac:dyDescent="0.15">
      <c r="A393" s="58" t="s">
        <v>689</v>
      </c>
      <c r="B393" s="59">
        <v>9999</v>
      </c>
    </row>
    <row r="394" spans="1:2" x14ac:dyDescent="0.15">
      <c r="A394" s="58" t="s">
        <v>690</v>
      </c>
      <c r="B394" s="59">
        <v>9858</v>
      </c>
    </row>
    <row r="395" spans="1:2" x14ac:dyDescent="0.15">
      <c r="A395" s="58" t="s">
        <v>691</v>
      </c>
      <c r="B395" s="59">
        <v>10242</v>
      </c>
    </row>
    <row r="396" spans="1:2" x14ac:dyDescent="0.15">
      <c r="A396" s="58" t="s">
        <v>692</v>
      </c>
      <c r="B396" s="59">
        <v>10006</v>
      </c>
    </row>
    <row r="397" spans="1:2" x14ac:dyDescent="0.15">
      <c r="A397" s="58" t="s">
        <v>693</v>
      </c>
      <c r="B397" s="59">
        <v>9699</v>
      </c>
    </row>
    <row r="398" spans="1:2" x14ac:dyDescent="0.15">
      <c r="A398" s="58" t="s">
        <v>694</v>
      </c>
      <c r="B398" s="59">
        <v>9700</v>
      </c>
    </row>
    <row r="399" spans="1:2" x14ac:dyDescent="0.15">
      <c r="A399" s="58" t="s">
        <v>695</v>
      </c>
      <c r="B399" s="59">
        <v>9587</v>
      </c>
    </row>
    <row r="400" spans="1:2" x14ac:dyDescent="0.15">
      <c r="A400" s="58" t="s">
        <v>696</v>
      </c>
      <c r="B400" s="59">
        <v>10330</v>
      </c>
    </row>
    <row r="401" spans="1:2" x14ac:dyDescent="0.15">
      <c r="A401" s="58" t="s">
        <v>697</v>
      </c>
      <c r="B401" s="59">
        <v>10194</v>
      </c>
    </row>
    <row r="402" spans="1:2" x14ac:dyDescent="0.15">
      <c r="A402" s="58" t="s">
        <v>698</v>
      </c>
      <c r="B402" s="59">
        <v>10061</v>
      </c>
    </row>
    <row r="403" spans="1:2" x14ac:dyDescent="0.15">
      <c r="A403" s="58" t="s">
        <v>699</v>
      </c>
      <c r="B403" s="59">
        <v>9953</v>
      </c>
    </row>
    <row r="404" spans="1:2" x14ac:dyDescent="0.15">
      <c r="A404" s="58" t="s">
        <v>700</v>
      </c>
      <c r="B404" s="59">
        <v>10142</v>
      </c>
    </row>
    <row r="405" spans="1:2" x14ac:dyDescent="0.15">
      <c r="A405" s="58" t="s">
        <v>701</v>
      </c>
      <c r="B405" s="59">
        <v>9864</v>
      </c>
    </row>
    <row r="406" spans="1:2" x14ac:dyDescent="0.15">
      <c r="A406" s="58" t="s">
        <v>702</v>
      </c>
      <c r="B406" s="59">
        <v>10087</v>
      </c>
    </row>
    <row r="407" spans="1:2" x14ac:dyDescent="0.15">
      <c r="A407" s="58" t="s">
        <v>703</v>
      </c>
      <c r="B407" s="59">
        <v>9716</v>
      </c>
    </row>
    <row r="408" spans="1:2" x14ac:dyDescent="0.15">
      <c r="A408" s="58" t="s">
        <v>704</v>
      </c>
      <c r="B408" s="59">
        <v>9715</v>
      </c>
    </row>
    <row r="409" spans="1:2" x14ac:dyDescent="0.15">
      <c r="A409" s="58" t="s">
        <v>705</v>
      </c>
      <c r="B409" s="59">
        <v>9717</v>
      </c>
    </row>
    <row r="410" spans="1:2" x14ac:dyDescent="0.15">
      <c r="A410" s="58" t="s">
        <v>706</v>
      </c>
      <c r="B410" s="59">
        <v>10182</v>
      </c>
    </row>
    <row r="411" spans="1:2" x14ac:dyDescent="0.15">
      <c r="A411" s="58" t="s">
        <v>707</v>
      </c>
      <c r="B411" s="59">
        <v>10184</v>
      </c>
    </row>
    <row r="412" spans="1:2" x14ac:dyDescent="0.15">
      <c r="A412" s="58" t="s">
        <v>708</v>
      </c>
      <c r="B412" s="59">
        <v>10183</v>
      </c>
    </row>
    <row r="413" spans="1:2" x14ac:dyDescent="0.15">
      <c r="A413" s="58" t="s">
        <v>709</v>
      </c>
      <c r="B413" s="59">
        <v>9681</v>
      </c>
    </row>
    <row r="414" spans="1:2" x14ac:dyDescent="0.15">
      <c r="A414" s="58" t="s">
        <v>710</v>
      </c>
      <c r="B414" s="59">
        <v>9682</v>
      </c>
    </row>
    <row r="415" spans="1:2" x14ac:dyDescent="0.15">
      <c r="A415" s="58" t="s">
        <v>711</v>
      </c>
      <c r="B415" s="59">
        <v>10112</v>
      </c>
    </row>
    <row r="416" spans="1:2" x14ac:dyDescent="0.15">
      <c r="A416" s="58" t="s">
        <v>712</v>
      </c>
      <c r="B416" s="59">
        <v>10120</v>
      </c>
    </row>
    <row r="417" spans="1:2" x14ac:dyDescent="0.15">
      <c r="A417" s="58" t="s">
        <v>713</v>
      </c>
      <c r="B417" s="59">
        <v>9056</v>
      </c>
    </row>
    <row r="418" spans="1:2" x14ac:dyDescent="0.15">
      <c r="A418" s="58" t="s">
        <v>714</v>
      </c>
      <c r="B418" s="59">
        <v>9055</v>
      </c>
    </row>
    <row r="419" spans="1:2" x14ac:dyDescent="0.15">
      <c r="A419" s="58" t="s">
        <v>715</v>
      </c>
      <c r="B419" s="59">
        <v>10337</v>
      </c>
    </row>
    <row r="420" spans="1:2" x14ac:dyDescent="0.15">
      <c r="A420" s="58" t="s">
        <v>716</v>
      </c>
      <c r="B420" s="59">
        <v>10338</v>
      </c>
    </row>
    <row r="421" spans="1:2" x14ac:dyDescent="0.15">
      <c r="A421" s="58" t="s">
        <v>717</v>
      </c>
      <c r="B421" s="59">
        <v>10162</v>
      </c>
    </row>
    <row r="422" spans="1:2" x14ac:dyDescent="0.15">
      <c r="A422" s="58" t="s">
        <v>718</v>
      </c>
      <c r="B422" s="59">
        <v>9324</v>
      </c>
    </row>
    <row r="423" spans="1:2" x14ac:dyDescent="0.15">
      <c r="A423" s="58" t="s">
        <v>719</v>
      </c>
      <c r="B423" s="59">
        <v>9072</v>
      </c>
    </row>
    <row r="424" spans="1:2" x14ac:dyDescent="0.15">
      <c r="A424" s="58" t="s">
        <v>720</v>
      </c>
      <c r="B424" s="59">
        <v>10276</v>
      </c>
    </row>
    <row r="425" spans="1:2" x14ac:dyDescent="0.15">
      <c r="A425" s="58" t="s">
        <v>721</v>
      </c>
      <c r="B425" s="59">
        <v>10316</v>
      </c>
    </row>
    <row r="426" spans="1:2" x14ac:dyDescent="0.15">
      <c r="A426" s="58" t="s">
        <v>722</v>
      </c>
      <c r="B426" s="59">
        <v>10273</v>
      </c>
    </row>
    <row r="427" spans="1:2" x14ac:dyDescent="0.15">
      <c r="A427" s="58" t="s">
        <v>723</v>
      </c>
      <c r="B427" s="59">
        <v>10274</v>
      </c>
    </row>
    <row r="428" spans="1:2" x14ac:dyDescent="0.15">
      <c r="A428" s="58" t="s">
        <v>724</v>
      </c>
      <c r="B428" s="59">
        <v>209</v>
      </c>
    </row>
    <row r="429" spans="1:2" x14ac:dyDescent="0.15">
      <c r="A429" s="58" t="s">
        <v>725</v>
      </c>
      <c r="B429" s="59">
        <v>208</v>
      </c>
    </row>
    <row r="430" spans="1:2" x14ac:dyDescent="0.15">
      <c r="A430" s="58" t="s">
        <v>726</v>
      </c>
      <c r="B430" s="59">
        <v>574</v>
      </c>
    </row>
    <row r="431" spans="1:2" x14ac:dyDescent="0.15">
      <c r="A431" s="58" t="s">
        <v>727</v>
      </c>
      <c r="B431" s="59">
        <v>572</v>
      </c>
    </row>
    <row r="432" spans="1:2" x14ac:dyDescent="0.15">
      <c r="A432" s="58" t="s">
        <v>728</v>
      </c>
      <c r="B432" s="59">
        <v>602</v>
      </c>
    </row>
    <row r="433" spans="1:2" x14ac:dyDescent="0.15">
      <c r="A433" s="58" t="s">
        <v>729</v>
      </c>
      <c r="B433" s="59">
        <v>9721</v>
      </c>
    </row>
    <row r="434" spans="1:2" x14ac:dyDescent="0.15">
      <c r="A434" s="58" t="s">
        <v>730</v>
      </c>
      <c r="B434" s="59">
        <v>9723</v>
      </c>
    </row>
    <row r="435" spans="1:2" x14ac:dyDescent="0.15">
      <c r="A435" s="58" t="s">
        <v>731</v>
      </c>
      <c r="B435" s="59">
        <v>9722</v>
      </c>
    </row>
    <row r="436" spans="1:2" x14ac:dyDescent="0.15">
      <c r="A436" s="58" t="s">
        <v>732</v>
      </c>
      <c r="B436" s="59">
        <v>10045</v>
      </c>
    </row>
    <row r="437" spans="1:2" x14ac:dyDescent="0.15">
      <c r="A437" s="58" t="s">
        <v>733</v>
      </c>
      <c r="B437" s="59">
        <v>9946</v>
      </c>
    </row>
    <row r="438" spans="1:2" x14ac:dyDescent="0.15">
      <c r="A438" s="58" t="s">
        <v>734</v>
      </c>
      <c r="B438" s="59">
        <v>10326</v>
      </c>
    </row>
    <row r="439" spans="1:2" x14ac:dyDescent="0.15">
      <c r="A439" s="58" t="s">
        <v>735</v>
      </c>
      <c r="B439" s="59">
        <v>10327</v>
      </c>
    </row>
    <row r="440" spans="1:2" x14ac:dyDescent="0.15">
      <c r="A440" s="58" t="s">
        <v>736</v>
      </c>
      <c r="B440" s="59">
        <v>10034</v>
      </c>
    </row>
    <row r="441" spans="1:2" x14ac:dyDescent="0.15">
      <c r="A441" s="58" t="s">
        <v>737</v>
      </c>
      <c r="B441" s="59">
        <v>9914</v>
      </c>
    </row>
    <row r="442" spans="1:2" x14ac:dyDescent="0.15">
      <c r="A442" s="58" t="s">
        <v>738</v>
      </c>
      <c r="B442" s="59">
        <v>9197</v>
      </c>
    </row>
    <row r="443" spans="1:2" x14ac:dyDescent="0.15">
      <c r="A443" s="58" t="s">
        <v>739</v>
      </c>
      <c r="B443" s="59">
        <v>9600</v>
      </c>
    </row>
    <row r="444" spans="1:2" x14ac:dyDescent="0.15">
      <c r="A444" s="58" t="s">
        <v>740</v>
      </c>
      <c r="B444" s="59">
        <v>9237</v>
      </c>
    </row>
    <row r="445" spans="1:2" x14ac:dyDescent="0.15">
      <c r="A445" s="58" t="s">
        <v>741</v>
      </c>
      <c r="B445" s="59">
        <v>9686</v>
      </c>
    </row>
    <row r="446" spans="1:2" x14ac:dyDescent="0.15">
      <c r="A446" s="58" t="s">
        <v>742</v>
      </c>
      <c r="B446" s="59">
        <v>9601</v>
      </c>
    </row>
    <row r="447" spans="1:2" x14ac:dyDescent="0.15">
      <c r="A447" s="58" t="s">
        <v>743</v>
      </c>
      <c r="B447" s="59">
        <v>9754</v>
      </c>
    </row>
    <row r="448" spans="1:2" x14ac:dyDescent="0.15">
      <c r="A448" s="58" t="s">
        <v>744</v>
      </c>
      <c r="B448" s="59">
        <v>9685</v>
      </c>
    </row>
    <row r="449" spans="1:2" x14ac:dyDescent="0.15">
      <c r="A449" s="58" t="s">
        <v>745</v>
      </c>
      <c r="B449" s="59">
        <v>593</v>
      </c>
    </row>
    <row r="450" spans="1:2" x14ac:dyDescent="0.15">
      <c r="A450" s="58" t="s">
        <v>746</v>
      </c>
      <c r="B450" s="59">
        <v>9662</v>
      </c>
    </row>
    <row r="451" spans="1:2" x14ac:dyDescent="0.15">
      <c r="A451" s="58" t="s">
        <v>747</v>
      </c>
      <c r="B451" s="59">
        <v>10296</v>
      </c>
    </row>
    <row r="452" spans="1:2" x14ac:dyDescent="0.15">
      <c r="A452" s="58" t="s">
        <v>748</v>
      </c>
      <c r="B452" s="59">
        <v>9560</v>
      </c>
    </row>
    <row r="453" spans="1:2" x14ac:dyDescent="0.15">
      <c r="A453" s="58" t="s">
        <v>749</v>
      </c>
      <c r="B453" s="59">
        <v>9359</v>
      </c>
    </row>
    <row r="454" spans="1:2" x14ac:dyDescent="0.15">
      <c r="A454" s="58" t="s">
        <v>750</v>
      </c>
      <c r="B454" s="59">
        <v>9361</v>
      </c>
    </row>
    <row r="455" spans="1:2" x14ac:dyDescent="0.15">
      <c r="A455" s="58" t="s">
        <v>751</v>
      </c>
      <c r="B455" s="59">
        <v>9363</v>
      </c>
    </row>
    <row r="456" spans="1:2" x14ac:dyDescent="0.15">
      <c r="A456" s="58" t="s">
        <v>752</v>
      </c>
      <c r="B456" s="59">
        <v>9362</v>
      </c>
    </row>
    <row r="457" spans="1:2" x14ac:dyDescent="0.15">
      <c r="A457" s="58" t="s">
        <v>753</v>
      </c>
      <c r="B457" s="59">
        <v>9201</v>
      </c>
    </row>
    <row r="458" spans="1:2" x14ac:dyDescent="0.15">
      <c r="A458" s="58" t="s">
        <v>754</v>
      </c>
      <c r="B458" s="59">
        <v>10270</v>
      </c>
    </row>
    <row r="459" spans="1:2" x14ac:dyDescent="0.15">
      <c r="A459" s="58" t="s">
        <v>755</v>
      </c>
      <c r="B459" s="59">
        <v>9725</v>
      </c>
    </row>
    <row r="460" spans="1:2" x14ac:dyDescent="0.15">
      <c r="A460" s="58" t="s">
        <v>756</v>
      </c>
      <c r="B460" s="59">
        <v>9259</v>
      </c>
    </row>
    <row r="461" spans="1:2" x14ac:dyDescent="0.15">
      <c r="A461" s="58" t="s">
        <v>757</v>
      </c>
      <c r="B461" s="59">
        <v>9960</v>
      </c>
    </row>
    <row r="462" spans="1:2" x14ac:dyDescent="0.15">
      <c r="A462" s="58" t="s">
        <v>758</v>
      </c>
      <c r="B462" s="59">
        <v>9958</v>
      </c>
    </row>
    <row r="463" spans="1:2" x14ac:dyDescent="0.15">
      <c r="A463" s="58" t="s">
        <v>759</v>
      </c>
      <c r="B463" s="59">
        <v>9959</v>
      </c>
    </row>
    <row r="464" spans="1:2" x14ac:dyDescent="0.15">
      <c r="A464" s="58" t="s">
        <v>760</v>
      </c>
      <c r="B464" s="59">
        <v>9252</v>
      </c>
    </row>
    <row r="465" spans="1:2" x14ac:dyDescent="0.15">
      <c r="A465" s="58" t="s">
        <v>761</v>
      </c>
      <c r="B465" s="59">
        <v>9255</v>
      </c>
    </row>
    <row r="466" spans="1:2" x14ac:dyDescent="0.15">
      <c r="A466" s="58" t="s">
        <v>762</v>
      </c>
      <c r="B466" s="59">
        <v>9238</v>
      </c>
    </row>
    <row r="467" spans="1:2" x14ac:dyDescent="0.15">
      <c r="A467" s="58" t="s">
        <v>763</v>
      </c>
      <c r="B467" s="59">
        <v>9239</v>
      </c>
    </row>
    <row r="468" spans="1:2" x14ac:dyDescent="0.15">
      <c r="A468" s="58" t="s">
        <v>764</v>
      </c>
      <c r="B468" s="59">
        <v>9305</v>
      </c>
    </row>
    <row r="469" spans="1:2" x14ac:dyDescent="0.15">
      <c r="A469" s="58" t="s">
        <v>765</v>
      </c>
      <c r="B469" s="59">
        <v>9835</v>
      </c>
    </row>
    <row r="470" spans="1:2" x14ac:dyDescent="0.15">
      <c r="A470" s="58" t="s">
        <v>766</v>
      </c>
      <c r="B470" s="59">
        <v>9042</v>
      </c>
    </row>
    <row r="471" spans="1:2" x14ac:dyDescent="0.15">
      <c r="A471" s="58" t="s">
        <v>767</v>
      </c>
      <c r="B471" s="59">
        <v>176</v>
      </c>
    </row>
    <row r="472" spans="1:2" x14ac:dyDescent="0.15">
      <c r="A472" s="58" t="s">
        <v>768</v>
      </c>
      <c r="B472" s="59">
        <v>9660</v>
      </c>
    </row>
    <row r="473" spans="1:2" x14ac:dyDescent="0.15">
      <c r="A473" s="58" t="s">
        <v>769</v>
      </c>
      <c r="B473" s="59">
        <v>9047</v>
      </c>
    </row>
    <row r="474" spans="1:2" x14ac:dyDescent="0.15">
      <c r="A474" s="58" t="s">
        <v>770</v>
      </c>
      <c r="B474" s="59">
        <v>9049</v>
      </c>
    </row>
    <row r="475" spans="1:2" x14ac:dyDescent="0.15">
      <c r="A475" s="58" t="s">
        <v>771</v>
      </c>
      <c r="B475" s="59">
        <v>9786</v>
      </c>
    </row>
    <row r="476" spans="1:2" x14ac:dyDescent="0.15">
      <c r="A476" s="58" t="s">
        <v>772</v>
      </c>
      <c r="B476" s="59">
        <v>10347</v>
      </c>
    </row>
    <row r="477" spans="1:2" x14ac:dyDescent="0.15">
      <c r="A477" s="58" t="s">
        <v>773</v>
      </c>
      <c r="B477" s="59">
        <v>9815</v>
      </c>
    </row>
    <row r="478" spans="1:2" x14ac:dyDescent="0.15">
      <c r="A478" s="58" t="s">
        <v>774</v>
      </c>
      <c r="B478" s="59">
        <v>439</v>
      </c>
    </row>
    <row r="479" spans="1:2" x14ac:dyDescent="0.15">
      <c r="A479" s="58" t="s">
        <v>775</v>
      </c>
      <c r="B479" s="59">
        <v>10344</v>
      </c>
    </row>
    <row r="480" spans="1:2" x14ac:dyDescent="0.15">
      <c r="A480" s="58" t="s">
        <v>776</v>
      </c>
      <c r="B480" s="59">
        <v>9279</v>
      </c>
    </row>
    <row r="481" spans="1:2" x14ac:dyDescent="0.15">
      <c r="A481" s="58" t="s">
        <v>777</v>
      </c>
      <c r="B481" s="59">
        <v>9804</v>
      </c>
    </row>
    <row r="482" spans="1:2" x14ac:dyDescent="0.15">
      <c r="A482" s="58" t="s">
        <v>778</v>
      </c>
      <c r="B482" s="59">
        <v>9270</v>
      </c>
    </row>
    <row r="483" spans="1:2" x14ac:dyDescent="0.15">
      <c r="A483" s="58" t="s">
        <v>779</v>
      </c>
      <c r="B483" s="59">
        <v>9711</v>
      </c>
    </row>
    <row r="484" spans="1:2" x14ac:dyDescent="0.15">
      <c r="A484" s="58" t="s">
        <v>780</v>
      </c>
      <c r="B484" s="59">
        <v>9775</v>
      </c>
    </row>
    <row r="485" spans="1:2" x14ac:dyDescent="0.15">
      <c r="A485" s="58" t="s">
        <v>781</v>
      </c>
      <c r="B485" s="59">
        <v>10346</v>
      </c>
    </row>
    <row r="486" spans="1:2" x14ac:dyDescent="0.15">
      <c r="A486" s="58" t="s">
        <v>782</v>
      </c>
      <c r="B486" s="59">
        <v>9309</v>
      </c>
    </row>
    <row r="487" spans="1:2" x14ac:dyDescent="0.15">
      <c r="A487" s="58" t="s">
        <v>783</v>
      </c>
      <c r="B487" s="59">
        <v>9709</v>
      </c>
    </row>
    <row r="488" spans="1:2" x14ac:dyDescent="0.15">
      <c r="A488" s="58" t="s">
        <v>784</v>
      </c>
      <c r="B488" s="59">
        <v>9966</v>
      </c>
    </row>
    <row r="489" spans="1:2" x14ac:dyDescent="0.15">
      <c r="A489" s="58" t="s">
        <v>785</v>
      </c>
      <c r="B489" s="59">
        <v>10345</v>
      </c>
    </row>
    <row r="490" spans="1:2" x14ac:dyDescent="0.15">
      <c r="A490" s="58" t="s">
        <v>786</v>
      </c>
      <c r="B490" s="59">
        <v>9956</v>
      </c>
    </row>
    <row r="491" spans="1:2" x14ac:dyDescent="0.15">
      <c r="A491" s="58" t="s">
        <v>787</v>
      </c>
      <c r="B491" s="59">
        <v>10046</v>
      </c>
    </row>
    <row r="492" spans="1:2" x14ac:dyDescent="0.15">
      <c r="A492" s="58" t="s">
        <v>788</v>
      </c>
      <c r="B492" s="59">
        <v>9620</v>
      </c>
    </row>
    <row r="493" spans="1:2" x14ac:dyDescent="0.15">
      <c r="A493" s="58" t="s">
        <v>789</v>
      </c>
      <c r="B493" s="59">
        <v>9731</v>
      </c>
    </row>
    <row r="494" spans="1:2" x14ac:dyDescent="0.15">
      <c r="A494" s="58" t="s">
        <v>790</v>
      </c>
      <c r="B494" s="59">
        <v>9625</v>
      </c>
    </row>
    <row r="495" spans="1:2" x14ac:dyDescent="0.15">
      <c r="A495" s="58" t="s">
        <v>791</v>
      </c>
      <c r="B495" s="59">
        <v>9734</v>
      </c>
    </row>
    <row r="496" spans="1:2" x14ac:dyDescent="0.15">
      <c r="A496" s="58" t="s">
        <v>792</v>
      </c>
      <c r="B496" s="59">
        <v>10329</v>
      </c>
    </row>
    <row r="497" spans="1:2" x14ac:dyDescent="0.15">
      <c r="A497" s="58" t="s">
        <v>793</v>
      </c>
      <c r="B497" s="59">
        <v>10321</v>
      </c>
    </row>
    <row r="498" spans="1:2" x14ac:dyDescent="0.15">
      <c r="A498" s="58" t="s">
        <v>794</v>
      </c>
      <c r="B498" s="59">
        <v>9634</v>
      </c>
    </row>
    <row r="499" spans="1:2" x14ac:dyDescent="0.15">
      <c r="A499" s="58" t="s">
        <v>795</v>
      </c>
      <c r="B499" s="59">
        <v>9635</v>
      </c>
    </row>
    <row r="500" spans="1:2" x14ac:dyDescent="0.15">
      <c r="A500" s="58" t="s">
        <v>796</v>
      </c>
      <c r="B500" s="59">
        <v>9636</v>
      </c>
    </row>
    <row r="501" spans="1:2" x14ac:dyDescent="0.15">
      <c r="A501" s="58" t="s">
        <v>797</v>
      </c>
      <c r="B501" s="59">
        <v>9630</v>
      </c>
    </row>
    <row r="502" spans="1:2" x14ac:dyDescent="0.15">
      <c r="A502" s="58" t="s">
        <v>798</v>
      </c>
      <c r="B502" s="59">
        <v>10185</v>
      </c>
    </row>
    <row r="503" spans="1:2" x14ac:dyDescent="0.15">
      <c r="A503" s="58" t="s">
        <v>799</v>
      </c>
      <c r="B503" s="59">
        <v>9632</v>
      </c>
    </row>
    <row r="504" spans="1:2" x14ac:dyDescent="0.15">
      <c r="A504" s="58" t="s">
        <v>800</v>
      </c>
      <c r="B504" s="59">
        <v>9949</v>
      </c>
    </row>
    <row r="505" spans="1:2" x14ac:dyDescent="0.15">
      <c r="A505" s="58" t="s">
        <v>801</v>
      </c>
      <c r="B505" s="59">
        <v>9633</v>
      </c>
    </row>
    <row r="506" spans="1:2" x14ac:dyDescent="0.15">
      <c r="A506" s="58" t="s">
        <v>802</v>
      </c>
      <c r="B506" s="59">
        <v>9638</v>
      </c>
    </row>
    <row r="507" spans="1:2" x14ac:dyDescent="0.15">
      <c r="A507" s="58" t="s">
        <v>803</v>
      </c>
      <c r="B507" s="59">
        <v>9637</v>
      </c>
    </row>
    <row r="508" spans="1:2" x14ac:dyDescent="0.15">
      <c r="A508" s="58" t="s">
        <v>804</v>
      </c>
      <c r="B508" s="59">
        <v>9978</v>
      </c>
    </row>
    <row r="509" spans="1:2" x14ac:dyDescent="0.15">
      <c r="A509" s="58" t="s">
        <v>805</v>
      </c>
      <c r="B509" s="59">
        <v>9939</v>
      </c>
    </row>
    <row r="510" spans="1:2" x14ac:dyDescent="0.15">
      <c r="A510" s="58" t="s">
        <v>806</v>
      </c>
      <c r="B510" s="59">
        <v>9847</v>
      </c>
    </row>
    <row r="511" spans="1:2" x14ac:dyDescent="0.15">
      <c r="A511" s="58" t="s">
        <v>807</v>
      </c>
      <c r="B511" s="59">
        <v>9845</v>
      </c>
    </row>
    <row r="512" spans="1:2" x14ac:dyDescent="0.15">
      <c r="A512" s="58" t="s">
        <v>808</v>
      </c>
      <c r="B512" s="59">
        <v>9816</v>
      </c>
    </row>
    <row r="513" spans="1:2" x14ac:dyDescent="0.15">
      <c r="A513" s="58" t="s">
        <v>809</v>
      </c>
      <c r="B513" s="59">
        <v>10215</v>
      </c>
    </row>
    <row r="514" spans="1:2" x14ac:dyDescent="0.15">
      <c r="A514" s="58" t="s">
        <v>810</v>
      </c>
      <c r="B514" s="59">
        <v>10239</v>
      </c>
    </row>
    <row r="515" spans="1:2" x14ac:dyDescent="0.15">
      <c r="A515" s="58" t="s">
        <v>811</v>
      </c>
      <c r="B515" s="59">
        <v>10214</v>
      </c>
    </row>
    <row r="516" spans="1:2" x14ac:dyDescent="0.15">
      <c r="A516" s="58" t="s">
        <v>812</v>
      </c>
      <c r="B516" s="59">
        <v>10238</v>
      </c>
    </row>
    <row r="517" spans="1:2" x14ac:dyDescent="0.15">
      <c r="A517" s="58" t="s">
        <v>813</v>
      </c>
      <c r="B517" s="59">
        <v>9602</v>
      </c>
    </row>
    <row r="518" spans="1:2" x14ac:dyDescent="0.15">
      <c r="A518" s="58" t="s">
        <v>814</v>
      </c>
      <c r="B518" s="59">
        <v>9599</v>
      </c>
    </row>
    <row r="519" spans="1:2" x14ac:dyDescent="0.15">
      <c r="A519" s="58" t="s">
        <v>815</v>
      </c>
      <c r="B519" s="59">
        <v>9604</v>
      </c>
    </row>
    <row r="520" spans="1:2" x14ac:dyDescent="0.15">
      <c r="A520" s="58" t="s">
        <v>816</v>
      </c>
      <c r="B520" s="59">
        <v>9606</v>
      </c>
    </row>
    <row r="521" spans="1:2" x14ac:dyDescent="0.15">
      <c r="A521" s="58" t="s">
        <v>817</v>
      </c>
      <c r="B521" s="59">
        <v>10055</v>
      </c>
    </row>
    <row r="522" spans="1:2" x14ac:dyDescent="0.15">
      <c r="A522" s="58" t="s">
        <v>818</v>
      </c>
      <c r="B522" s="59">
        <v>9207</v>
      </c>
    </row>
    <row r="523" spans="1:2" x14ac:dyDescent="0.15">
      <c r="A523" s="58" t="s">
        <v>819</v>
      </c>
      <c r="B523" s="59">
        <v>9707</v>
      </c>
    </row>
    <row r="524" spans="1:2" x14ac:dyDescent="0.15">
      <c r="A524" s="58" t="s">
        <v>820</v>
      </c>
      <c r="B524" s="59">
        <v>9708</v>
      </c>
    </row>
    <row r="525" spans="1:2" x14ac:dyDescent="0.15">
      <c r="A525" s="58" t="s">
        <v>821</v>
      </c>
      <c r="B525" s="59">
        <v>10196</v>
      </c>
    </row>
    <row r="526" spans="1:2" x14ac:dyDescent="0.15">
      <c r="A526" s="58" t="s">
        <v>822</v>
      </c>
      <c r="B526" s="59">
        <v>10197</v>
      </c>
    </row>
    <row r="527" spans="1:2" x14ac:dyDescent="0.15">
      <c r="A527" s="58" t="s">
        <v>823</v>
      </c>
      <c r="B527" s="59">
        <v>9884</v>
      </c>
    </row>
    <row r="528" spans="1:2" x14ac:dyDescent="0.15">
      <c r="A528" s="58" t="s">
        <v>824</v>
      </c>
      <c r="B528" s="59">
        <v>9765</v>
      </c>
    </row>
    <row r="529" spans="1:2" x14ac:dyDescent="0.15">
      <c r="A529" s="58" t="s">
        <v>825</v>
      </c>
      <c r="B529" s="59">
        <v>10247</v>
      </c>
    </row>
    <row r="530" spans="1:2" x14ac:dyDescent="0.15">
      <c r="A530" s="58" t="s">
        <v>826</v>
      </c>
      <c r="B530" s="59">
        <v>10356</v>
      </c>
    </row>
    <row r="531" spans="1:2" x14ac:dyDescent="0.15">
      <c r="A531" s="58" t="s">
        <v>827</v>
      </c>
      <c r="B531" s="59">
        <v>9976</v>
      </c>
    </row>
    <row r="532" spans="1:2" x14ac:dyDescent="0.15">
      <c r="A532" s="58" t="s">
        <v>828</v>
      </c>
      <c r="B532" s="59">
        <v>9990</v>
      </c>
    </row>
    <row r="533" spans="1:2" x14ac:dyDescent="0.15">
      <c r="A533" s="58" t="s">
        <v>829</v>
      </c>
      <c r="B533" s="59">
        <v>9755</v>
      </c>
    </row>
    <row r="534" spans="1:2" x14ac:dyDescent="0.15">
      <c r="A534" s="58" t="s">
        <v>830</v>
      </c>
      <c r="B534" s="59">
        <v>9985</v>
      </c>
    </row>
    <row r="535" spans="1:2" x14ac:dyDescent="0.15">
      <c r="A535" s="58" t="s">
        <v>831</v>
      </c>
      <c r="B535" s="59">
        <v>9794</v>
      </c>
    </row>
    <row r="536" spans="1:2" x14ac:dyDescent="0.15">
      <c r="A536" s="58" t="s">
        <v>832</v>
      </c>
      <c r="B536" s="59">
        <v>9852</v>
      </c>
    </row>
    <row r="537" spans="1:2" x14ac:dyDescent="0.15">
      <c r="A537" s="58" t="s">
        <v>833</v>
      </c>
      <c r="B537" s="59">
        <v>9677</v>
      </c>
    </row>
    <row r="538" spans="1:2" x14ac:dyDescent="0.15">
      <c r="A538" s="58" t="s">
        <v>834</v>
      </c>
      <c r="B538" s="59">
        <v>201</v>
      </c>
    </row>
    <row r="539" spans="1:2" x14ac:dyDescent="0.15">
      <c r="A539" s="58" t="s">
        <v>835</v>
      </c>
      <c r="B539" s="59">
        <v>9142</v>
      </c>
    </row>
    <row r="540" spans="1:2" x14ac:dyDescent="0.15">
      <c r="A540" s="58" t="s">
        <v>836</v>
      </c>
      <c r="B540" s="59">
        <v>9462</v>
      </c>
    </row>
    <row r="541" spans="1:2" x14ac:dyDescent="0.15">
      <c r="A541" s="58" t="s">
        <v>837</v>
      </c>
      <c r="B541" s="59">
        <v>9183</v>
      </c>
    </row>
    <row r="542" spans="1:2" x14ac:dyDescent="0.15">
      <c r="A542" s="58" t="s">
        <v>838</v>
      </c>
      <c r="B542" s="59">
        <v>9728</v>
      </c>
    </row>
    <row r="543" spans="1:2" x14ac:dyDescent="0.15">
      <c r="A543" s="58" t="s">
        <v>839</v>
      </c>
      <c r="B543" s="59">
        <v>9730</v>
      </c>
    </row>
    <row r="544" spans="1:2" x14ac:dyDescent="0.15">
      <c r="A544" s="58" t="s">
        <v>840</v>
      </c>
      <c r="B544" s="59">
        <v>9829</v>
      </c>
    </row>
    <row r="545" spans="1:2" x14ac:dyDescent="0.15">
      <c r="A545" s="58" t="s">
        <v>841</v>
      </c>
      <c r="B545" s="59">
        <v>9143</v>
      </c>
    </row>
    <row r="546" spans="1:2" x14ac:dyDescent="0.15">
      <c r="A546" s="58" t="s">
        <v>842</v>
      </c>
      <c r="B546" s="59">
        <v>9558</v>
      </c>
    </row>
    <row r="547" spans="1:2" x14ac:dyDescent="0.15">
      <c r="A547" s="58" t="s">
        <v>843</v>
      </c>
      <c r="B547" s="59">
        <v>9181</v>
      </c>
    </row>
    <row r="548" spans="1:2" x14ac:dyDescent="0.15">
      <c r="A548" s="58" t="s">
        <v>844</v>
      </c>
      <c r="B548" s="59">
        <v>9352</v>
      </c>
    </row>
    <row r="549" spans="1:2" x14ac:dyDescent="0.15">
      <c r="A549" s="58" t="s">
        <v>845</v>
      </c>
      <c r="B549" s="59">
        <v>200</v>
      </c>
    </row>
    <row r="550" spans="1:2" x14ac:dyDescent="0.15">
      <c r="A550" s="58" t="s">
        <v>846</v>
      </c>
      <c r="B550" s="59">
        <v>9530</v>
      </c>
    </row>
    <row r="551" spans="1:2" x14ac:dyDescent="0.15">
      <c r="A551" s="58" t="s">
        <v>847</v>
      </c>
      <c r="B551" s="59">
        <v>9742</v>
      </c>
    </row>
    <row r="552" spans="1:2" x14ac:dyDescent="0.15">
      <c r="A552" s="58" t="s">
        <v>848</v>
      </c>
      <c r="B552" s="59">
        <v>10068</v>
      </c>
    </row>
    <row r="553" spans="1:2" x14ac:dyDescent="0.15">
      <c r="A553" s="58" t="s">
        <v>849</v>
      </c>
      <c r="B553" s="59">
        <v>557</v>
      </c>
    </row>
    <row r="554" spans="1:2" x14ac:dyDescent="0.15">
      <c r="A554" s="58" t="s">
        <v>850</v>
      </c>
      <c r="B554" s="59">
        <v>9797</v>
      </c>
    </row>
    <row r="555" spans="1:2" x14ac:dyDescent="0.15">
      <c r="A555" s="58" t="s">
        <v>851</v>
      </c>
      <c r="B555" s="59">
        <v>10083</v>
      </c>
    </row>
    <row r="556" spans="1:2" x14ac:dyDescent="0.15">
      <c r="A556" s="58" t="s">
        <v>852</v>
      </c>
      <c r="B556" s="59">
        <v>9969</v>
      </c>
    </row>
    <row r="557" spans="1:2" x14ac:dyDescent="0.15">
      <c r="A557" s="58" t="s">
        <v>853</v>
      </c>
      <c r="B557" s="59">
        <v>9964</v>
      </c>
    </row>
    <row r="558" spans="1:2" x14ac:dyDescent="0.15">
      <c r="A558" s="58" t="s">
        <v>854</v>
      </c>
      <c r="B558" s="59">
        <v>9435</v>
      </c>
    </row>
    <row r="559" spans="1:2" x14ac:dyDescent="0.15">
      <c r="A559" s="58" t="s">
        <v>855</v>
      </c>
      <c r="B559" s="59">
        <v>9170</v>
      </c>
    </row>
    <row r="560" spans="1:2" x14ac:dyDescent="0.15">
      <c r="A560" s="58" t="s">
        <v>856</v>
      </c>
      <c r="B560" s="59">
        <v>9954</v>
      </c>
    </row>
    <row r="561" spans="1:2" x14ac:dyDescent="0.15">
      <c r="A561" s="58" t="s">
        <v>223</v>
      </c>
      <c r="B561" s="59">
        <v>9603</v>
      </c>
    </row>
    <row r="562" spans="1:2" x14ac:dyDescent="0.15">
      <c r="A562" s="58" t="s">
        <v>857</v>
      </c>
      <c r="B562" s="59">
        <v>206</v>
      </c>
    </row>
    <row r="563" spans="1:2" x14ac:dyDescent="0.15">
      <c r="A563" s="58" t="s">
        <v>858</v>
      </c>
      <c r="B563" s="59">
        <v>9778</v>
      </c>
    </row>
    <row r="564" spans="1:2" x14ac:dyDescent="0.15">
      <c r="A564" s="58" t="s">
        <v>859</v>
      </c>
      <c r="B564" s="59">
        <v>10079</v>
      </c>
    </row>
    <row r="565" spans="1:2" x14ac:dyDescent="0.15">
      <c r="A565" s="58" t="s">
        <v>860</v>
      </c>
      <c r="B565" s="59">
        <v>10187</v>
      </c>
    </row>
    <row r="566" spans="1:2" x14ac:dyDescent="0.15">
      <c r="A566" s="58" t="s">
        <v>861</v>
      </c>
      <c r="B566" s="59">
        <v>9577</v>
      </c>
    </row>
    <row r="567" spans="1:2" x14ac:dyDescent="0.15">
      <c r="A567" s="58" t="s">
        <v>862</v>
      </c>
      <c r="B567" s="59">
        <v>9648</v>
      </c>
    </row>
    <row r="568" spans="1:2" x14ac:dyDescent="0.15">
      <c r="A568" s="58" t="s">
        <v>863</v>
      </c>
      <c r="B568" s="59">
        <v>9649</v>
      </c>
    </row>
    <row r="569" spans="1:2" x14ac:dyDescent="0.15">
      <c r="A569" s="58" t="s">
        <v>864</v>
      </c>
      <c r="B569" s="59">
        <v>9885</v>
      </c>
    </row>
    <row r="570" spans="1:2" x14ac:dyDescent="0.15">
      <c r="A570" s="58" t="s">
        <v>865</v>
      </c>
      <c r="B570" s="59">
        <v>9371</v>
      </c>
    </row>
    <row r="571" spans="1:2" x14ac:dyDescent="0.15">
      <c r="A571" s="58" t="s">
        <v>866</v>
      </c>
      <c r="B571" s="59">
        <v>9389</v>
      </c>
    </row>
    <row r="572" spans="1:2" x14ac:dyDescent="0.15">
      <c r="A572" s="58" t="s">
        <v>867</v>
      </c>
      <c r="B572" s="59">
        <v>10007</v>
      </c>
    </row>
    <row r="573" spans="1:2" x14ac:dyDescent="0.15">
      <c r="A573" s="58" t="s">
        <v>868</v>
      </c>
      <c r="B573" s="59">
        <v>9293</v>
      </c>
    </row>
    <row r="574" spans="1:2" x14ac:dyDescent="0.15">
      <c r="A574" s="58" t="s">
        <v>869</v>
      </c>
      <c r="B574" s="59">
        <v>9292</v>
      </c>
    </row>
    <row r="575" spans="1:2" x14ac:dyDescent="0.15">
      <c r="A575" s="58" t="s">
        <v>870</v>
      </c>
      <c r="B575" s="59">
        <v>10141</v>
      </c>
    </row>
    <row r="576" spans="1:2" x14ac:dyDescent="0.15">
      <c r="A576" s="58" t="s">
        <v>871</v>
      </c>
      <c r="B576" s="59">
        <v>9294</v>
      </c>
    </row>
    <row r="577" spans="1:2" x14ac:dyDescent="0.15">
      <c r="A577" s="58" t="s">
        <v>872</v>
      </c>
      <c r="B577" s="59">
        <v>10340</v>
      </c>
    </row>
    <row r="578" spans="1:2" x14ac:dyDescent="0.15">
      <c r="A578" s="58" t="s">
        <v>873</v>
      </c>
      <c r="B578" s="59">
        <v>10341</v>
      </c>
    </row>
    <row r="579" spans="1:2" x14ac:dyDescent="0.15">
      <c r="A579" s="58" t="s">
        <v>874</v>
      </c>
      <c r="B579" s="59">
        <v>9320</v>
      </c>
    </row>
    <row r="580" spans="1:2" x14ac:dyDescent="0.15">
      <c r="A580" s="58" t="s">
        <v>875</v>
      </c>
      <c r="B580" s="59">
        <v>10357</v>
      </c>
    </row>
    <row r="581" spans="1:2" x14ac:dyDescent="0.15">
      <c r="A581" s="58" t="s">
        <v>876</v>
      </c>
      <c r="B581" s="59">
        <v>10349</v>
      </c>
    </row>
    <row r="582" spans="1:2" x14ac:dyDescent="0.15">
      <c r="A582" s="58" t="s">
        <v>877</v>
      </c>
      <c r="B582" s="59">
        <v>10358</v>
      </c>
    </row>
    <row r="583" spans="1:2" x14ac:dyDescent="0.15">
      <c r="A583" s="58" t="s">
        <v>878</v>
      </c>
      <c r="B583" s="59">
        <v>10315</v>
      </c>
    </row>
    <row r="584" spans="1:2" x14ac:dyDescent="0.15">
      <c r="A584" s="58" t="s">
        <v>217</v>
      </c>
      <c r="B584" s="59">
        <v>9580</v>
      </c>
    </row>
    <row r="585" spans="1:2" x14ac:dyDescent="0.15">
      <c r="A585" s="58" t="s">
        <v>879</v>
      </c>
      <c r="B585" s="59">
        <v>9675</v>
      </c>
    </row>
    <row r="586" spans="1:2" x14ac:dyDescent="0.15">
      <c r="A586" s="58" t="s">
        <v>880</v>
      </c>
      <c r="B586" s="59">
        <v>9928</v>
      </c>
    </row>
    <row r="587" spans="1:2" x14ac:dyDescent="0.15">
      <c r="A587" s="58" t="s">
        <v>881</v>
      </c>
      <c r="B587" s="59">
        <v>9919</v>
      </c>
    </row>
    <row r="588" spans="1:2" x14ac:dyDescent="0.15">
      <c r="A588" s="58" t="s">
        <v>882</v>
      </c>
      <c r="B588" s="59">
        <v>9984</v>
      </c>
    </row>
    <row r="589" spans="1:2" x14ac:dyDescent="0.15">
      <c r="A589" s="58" t="s">
        <v>883</v>
      </c>
      <c r="B589" s="59">
        <v>9827</v>
      </c>
    </row>
    <row r="590" spans="1:2" x14ac:dyDescent="0.15">
      <c r="A590" s="58" t="s">
        <v>884</v>
      </c>
      <c r="B590" s="59">
        <v>10024</v>
      </c>
    </row>
    <row r="591" spans="1:2" x14ac:dyDescent="0.15">
      <c r="A591" s="58" t="s">
        <v>885</v>
      </c>
      <c r="B591" s="59">
        <v>10027</v>
      </c>
    </row>
    <row r="592" spans="1:2" x14ac:dyDescent="0.15">
      <c r="A592" s="58" t="s">
        <v>886</v>
      </c>
      <c r="B592" s="59">
        <v>9080</v>
      </c>
    </row>
    <row r="593" spans="1:2" x14ac:dyDescent="0.15">
      <c r="A593" s="58" t="s">
        <v>887</v>
      </c>
      <c r="B593" s="59">
        <v>9571</v>
      </c>
    </row>
    <row r="594" spans="1:2" x14ac:dyDescent="0.15">
      <c r="A594" s="58" t="s">
        <v>888</v>
      </c>
      <c r="B594" s="59">
        <v>9934</v>
      </c>
    </row>
    <row r="595" spans="1:2" x14ac:dyDescent="0.15">
      <c r="A595" s="58" t="s">
        <v>889</v>
      </c>
      <c r="B595" s="59">
        <v>9155</v>
      </c>
    </row>
    <row r="596" spans="1:2" x14ac:dyDescent="0.15">
      <c r="A596" s="58" t="s">
        <v>890</v>
      </c>
      <c r="B596" s="59">
        <v>10192</v>
      </c>
    </row>
    <row r="597" spans="1:2" x14ac:dyDescent="0.15">
      <c r="A597" s="58" t="s">
        <v>891</v>
      </c>
      <c r="B597" s="59">
        <v>10193</v>
      </c>
    </row>
    <row r="598" spans="1:2" x14ac:dyDescent="0.15">
      <c r="A598" s="58" t="s">
        <v>892</v>
      </c>
      <c r="B598" s="59">
        <v>10191</v>
      </c>
    </row>
    <row r="599" spans="1:2" x14ac:dyDescent="0.15">
      <c r="A599" s="58" t="s">
        <v>893</v>
      </c>
      <c r="B599" s="59">
        <v>9593</v>
      </c>
    </row>
    <row r="600" spans="1:2" x14ac:dyDescent="0.15">
      <c r="A600" s="58" t="s">
        <v>894</v>
      </c>
      <c r="B600" s="59">
        <v>9982</v>
      </c>
    </row>
    <row r="601" spans="1:2" x14ac:dyDescent="0.15">
      <c r="A601" s="58" t="s">
        <v>895</v>
      </c>
      <c r="B601" s="59">
        <v>9894</v>
      </c>
    </row>
    <row r="602" spans="1:2" x14ac:dyDescent="0.15">
      <c r="A602" s="58" t="s">
        <v>896</v>
      </c>
      <c r="B602" s="59">
        <v>9925</v>
      </c>
    </row>
    <row r="603" spans="1:2" x14ac:dyDescent="0.15">
      <c r="A603" s="58" t="s">
        <v>897</v>
      </c>
      <c r="B603" s="59">
        <v>10232</v>
      </c>
    </row>
    <row r="604" spans="1:2" x14ac:dyDescent="0.15">
      <c r="A604" s="58" t="s">
        <v>898</v>
      </c>
      <c r="B604" s="59">
        <v>313</v>
      </c>
    </row>
    <row r="605" spans="1:2" x14ac:dyDescent="0.15">
      <c r="A605" s="58" t="s">
        <v>899</v>
      </c>
      <c r="B605" s="59">
        <v>9310</v>
      </c>
    </row>
    <row r="606" spans="1:2" x14ac:dyDescent="0.15">
      <c r="A606" s="58" t="s">
        <v>900</v>
      </c>
      <c r="B606" s="59">
        <v>604</v>
      </c>
    </row>
    <row r="607" spans="1:2" x14ac:dyDescent="0.15">
      <c r="A607" s="58" t="s">
        <v>901</v>
      </c>
      <c r="B607" s="59">
        <v>9124</v>
      </c>
    </row>
    <row r="608" spans="1:2" x14ac:dyDescent="0.15">
      <c r="A608" s="58" t="s">
        <v>902</v>
      </c>
      <c r="B608" s="59">
        <v>10271</v>
      </c>
    </row>
    <row r="609" spans="1:2" x14ac:dyDescent="0.15">
      <c r="A609" s="58" t="s">
        <v>903</v>
      </c>
      <c r="B609" s="59">
        <v>10172</v>
      </c>
    </row>
    <row r="610" spans="1:2" x14ac:dyDescent="0.15">
      <c r="A610" s="58" t="s">
        <v>904</v>
      </c>
      <c r="B610" s="59">
        <v>10291</v>
      </c>
    </row>
    <row r="611" spans="1:2" x14ac:dyDescent="0.15">
      <c r="A611" s="58" t="s">
        <v>905</v>
      </c>
      <c r="B611" s="59">
        <v>9590</v>
      </c>
    </row>
    <row r="612" spans="1:2" x14ac:dyDescent="0.15">
      <c r="A612" s="58" t="s">
        <v>906</v>
      </c>
      <c r="B612" s="59">
        <v>233</v>
      </c>
    </row>
    <row r="613" spans="1:2" x14ac:dyDescent="0.15">
      <c r="A613" s="57" t="s">
        <v>252</v>
      </c>
      <c r="B613" s="57">
        <v>10850</v>
      </c>
    </row>
    <row r="614" spans="1:2" x14ac:dyDescent="0.15">
      <c r="A614" s="57" t="s">
        <v>254</v>
      </c>
      <c r="B614" s="57">
        <v>10800</v>
      </c>
    </row>
  </sheetData>
  <sheetProtection password="C640" sheet="1" objects="1" scenarios="1"/>
  <autoFilter ref="A1:B612"/>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sheetPr>
  <dimension ref="A1"/>
  <sheetViews>
    <sheetView workbookViewId="0">
      <selection activeCell="A3" sqref="A3"/>
    </sheetView>
  </sheetViews>
  <sheetFormatPr defaultRowHeight="13.5" x14ac:dyDescent="0.15"/>
  <cols>
    <col min="1" max="17" width="9" style="162"/>
    <col min="18" max="18" width="23.875" style="162" bestFit="1" customWidth="1"/>
    <col min="19" max="16384" width="9" style="162"/>
  </cols>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N2:N41"/>
  <sheetViews>
    <sheetView topLeftCell="V1" workbookViewId="0">
      <selection activeCell="A3" sqref="A3"/>
    </sheetView>
  </sheetViews>
  <sheetFormatPr defaultRowHeight="13.5" x14ac:dyDescent="0.15"/>
  <sheetData>
    <row r="2" spans="14:14" x14ac:dyDescent="0.15">
      <c r="N2" s="163"/>
    </row>
    <row r="3" spans="14:14" x14ac:dyDescent="0.15">
      <c r="N3" s="163"/>
    </row>
    <row r="4" spans="14:14" x14ac:dyDescent="0.15">
      <c r="N4" s="163"/>
    </row>
    <row r="5" spans="14:14" x14ac:dyDescent="0.15">
      <c r="N5" s="163"/>
    </row>
    <row r="6" spans="14:14" x14ac:dyDescent="0.15">
      <c r="N6" s="163"/>
    </row>
    <row r="7" spans="14:14" x14ac:dyDescent="0.15">
      <c r="N7" s="163"/>
    </row>
    <row r="8" spans="14:14" x14ac:dyDescent="0.15">
      <c r="N8" s="163"/>
    </row>
    <row r="9" spans="14:14" x14ac:dyDescent="0.15">
      <c r="N9" s="163"/>
    </row>
    <row r="10" spans="14:14" x14ac:dyDescent="0.15">
      <c r="N10" s="163"/>
    </row>
    <row r="11" spans="14:14" x14ac:dyDescent="0.15">
      <c r="N11" s="163"/>
    </row>
    <row r="12" spans="14:14" x14ac:dyDescent="0.15">
      <c r="N12" s="163"/>
    </row>
    <row r="13" spans="14:14" x14ac:dyDescent="0.15">
      <c r="N13" s="163"/>
    </row>
    <row r="14" spans="14:14" x14ac:dyDescent="0.15">
      <c r="N14" s="163"/>
    </row>
    <row r="15" spans="14:14" x14ac:dyDescent="0.15">
      <c r="N15" s="163"/>
    </row>
    <row r="16" spans="14:14" x14ac:dyDescent="0.15">
      <c r="N16" s="163"/>
    </row>
    <row r="17" spans="14:14" x14ac:dyDescent="0.15">
      <c r="N17" s="163"/>
    </row>
    <row r="18" spans="14:14" x14ac:dyDescent="0.15">
      <c r="N18" s="163"/>
    </row>
    <row r="19" spans="14:14" x14ac:dyDescent="0.15">
      <c r="N19" s="163"/>
    </row>
    <row r="20" spans="14:14" x14ac:dyDescent="0.15">
      <c r="N20" s="163"/>
    </row>
    <row r="21" spans="14:14" x14ac:dyDescent="0.15">
      <c r="N21" s="163"/>
    </row>
    <row r="22" spans="14:14" x14ac:dyDescent="0.15">
      <c r="N22" s="163"/>
    </row>
    <row r="23" spans="14:14" x14ac:dyDescent="0.15">
      <c r="N23" s="163"/>
    </row>
    <row r="24" spans="14:14" x14ac:dyDescent="0.15">
      <c r="N24" s="163"/>
    </row>
    <row r="25" spans="14:14" x14ac:dyDescent="0.15">
      <c r="N25" s="163"/>
    </row>
    <row r="26" spans="14:14" x14ac:dyDescent="0.15">
      <c r="N26" s="163"/>
    </row>
    <row r="27" spans="14:14" x14ac:dyDescent="0.15">
      <c r="N27" s="163"/>
    </row>
    <row r="28" spans="14:14" x14ac:dyDescent="0.15">
      <c r="N28" s="163"/>
    </row>
    <row r="29" spans="14:14" x14ac:dyDescent="0.15">
      <c r="N29" s="163"/>
    </row>
    <row r="30" spans="14:14" x14ac:dyDescent="0.15">
      <c r="N30" s="163"/>
    </row>
    <row r="31" spans="14:14" x14ac:dyDescent="0.15">
      <c r="N31" s="163"/>
    </row>
    <row r="32" spans="14:14" x14ac:dyDescent="0.15">
      <c r="N32" s="163"/>
    </row>
    <row r="33" spans="14:14" x14ac:dyDescent="0.15">
      <c r="N33" s="163"/>
    </row>
    <row r="34" spans="14:14" x14ac:dyDescent="0.15">
      <c r="N34" s="163"/>
    </row>
    <row r="35" spans="14:14" x14ac:dyDescent="0.15">
      <c r="N35" s="163"/>
    </row>
    <row r="36" spans="14:14" x14ac:dyDescent="0.15">
      <c r="N36" s="163"/>
    </row>
    <row r="37" spans="14:14" x14ac:dyDescent="0.15">
      <c r="N37" s="163"/>
    </row>
    <row r="38" spans="14:14" x14ac:dyDescent="0.15">
      <c r="N38" s="163"/>
    </row>
    <row r="39" spans="14:14" x14ac:dyDescent="0.15">
      <c r="N39" s="163"/>
    </row>
    <row r="40" spans="14:14" x14ac:dyDescent="0.15">
      <c r="N40" s="163"/>
    </row>
    <row r="41" spans="14:14" x14ac:dyDescent="0.15">
      <c r="N41" s="163"/>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健診ｺｰｽ (ﾄﾞｯｸ)</vt:lpstr>
      <vt:lpstr>2018変更案内　</vt:lpstr>
      <vt:lpstr>spreedResult.</vt:lpstr>
      <vt:lpstr>torikomi</vt:lpstr>
      <vt:lpstr>Course</vt:lpstr>
      <vt:lpstr>PD</vt:lpstr>
      <vt:lpstr>CD</vt:lpstr>
      <vt:lpstr>'2018変更案内　'!Print_Area</vt:lpstr>
      <vt:lpstr>spreedResult.!Print_Area</vt:lpstr>
      <vt:lpstr>'健診ｺｰｽ (ﾄﾞｯｸ)'!Print_Area</vt:lpstr>
      <vt:lpstr>spreedResult.!Print_Titles</vt:lpstr>
    </vt:vector>
  </TitlesOfParts>
  <Manager/>
  <Company>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nnn</dc:creator>
  <cp:keywords/>
  <dc:description/>
  <cp:lastModifiedBy>あかつき印刷　情報システム部</cp:lastModifiedBy>
  <cp:revision/>
  <dcterms:created xsi:type="dcterms:W3CDTF">2013-06-17T07:39:00Z</dcterms:created>
  <dcterms:modified xsi:type="dcterms:W3CDTF">2024-09-24T10:08:40Z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